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OMMUNITY ENGAGEMENT\Neighborhood Resources\NMG Program\Tree Care Grant\FY26\"/>
    </mc:Choice>
  </mc:AlternateContent>
  <xr:revisionPtr revIDLastSave="0" documentId="13_ncr:1_{97E8D8D2-2F64-4B80-8466-F24DF65AE4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ant Budget Worksheet" sheetId="1" r:id="rId1"/>
    <sheet name="Engagement Hour Worksheet" sheetId="2" r:id="rId2"/>
    <sheet name="Sheet1" sheetId="4" state="hidden" r:id="rId3"/>
    <sheet name="dropdown" sheetId="3" state="hidden" r:id="rId4"/>
  </sheets>
  <definedNames>
    <definedName name="_xlnm.Print_Area" localSheetId="1">'Engagement Hour Worksheet'!$A$1:$G$35</definedName>
    <definedName name="_xlnm.Print_Area" localSheetId="0">'Grant Budget Worksheet'!$A$1:$J$43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3" i="2" l="1"/>
  <c r="AR4" i="2" s="1"/>
  <c r="A101" i="1"/>
  <c r="AT7" i="2"/>
  <c r="AT3" i="2"/>
  <c r="AT4" i="2" s="1"/>
  <c r="AR7" i="2"/>
  <c r="G5" i="4" l="1"/>
  <c r="H4" i="4"/>
  <c r="H6" i="4" s="1"/>
  <c r="H5" i="4" l="1"/>
  <c r="G24" i="2" l="1"/>
  <c r="G25" i="2" s="1"/>
  <c r="H32" i="1" l="1"/>
  <c r="H15" i="1" l="1"/>
  <c r="H23" i="1"/>
  <c r="J37" i="1" l="1"/>
  <c r="H37" i="1"/>
  <c r="A107" i="1" l="1"/>
  <c r="F3" i="2" s="1"/>
  <c r="G6" i="2" s="1"/>
  <c r="H39" i="1"/>
  <c r="A109" i="1" s="1"/>
  <c r="H35" i="1"/>
  <c r="B37" i="1" s="1"/>
  <c r="F6" i="2" l="1"/>
  <c r="H40" i="1"/>
  <c r="J39" i="1" s="1"/>
</calcChain>
</file>

<file path=xl/sharedStrings.xml><?xml version="1.0" encoding="utf-8"?>
<sst xmlns="http://schemas.openxmlformats.org/spreadsheetml/2006/main" count="51" uniqueCount="49">
  <si>
    <t>Amount:</t>
  </si>
  <si>
    <t>Value:</t>
  </si>
  <si>
    <t>Approximate date</t>
  </si>
  <si>
    <t>Total Cash Match</t>
  </si>
  <si>
    <t>Total In-Kind Match</t>
  </si>
  <si>
    <t>Documentation Provided</t>
  </si>
  <si>
    <t>Organization Name:</t>
  </si>
  <si>
    <t>Project Name:</t>
  </si>
  <si>
    <t>Orgs/Entities contributing cash:</t>
  </si>
  <si>
    <t>Items/services to be donated:</t>
  </si>
  <si>
    <t>Items/services to be funded:</t>
  </si>
  <si>
    <t>Org/Entities donating supplies or services:</t>
  </si>
  <si>
    <t>Total # of hours committed</t>
  </si>
  <si>
    <t>Vendors/suppliers to be paid with NMG funds:</t>
  </si>
  <si>
    <t>Items/services to be paid (if specified):</t>
  </si>
  <si>
    <t>Total Project Cost</t>
  </si>
  <si>
    <t>Total NMG Grant Request</t>
  </si>
  <si>
    <r>
      <rPr>
        <b/>
        <sz val="11"/>
        <color theme="1"/>
        <rFont val="Calibri"/>
        <family val="2"/>
        <scheme val="minor"/>
      </rPr>
      <t>IN-KIND MATCH CONTRIBUTIONS</t>
    </r>
    <r>
      <rPr>
        <sz val="11"/>
        <color theme="1"/>
        <rFont val="Calibri"/>
        <family val="2"/>
        <scheme val="minor"/>
      </rPr>
      <t xml:space="preserve"> (if applicable) 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 tint="0.249977111117893"/>
        <rFont val="Calibri"/>
        <family val="2"/>
        <scheme val="minor"/>
      </rPr>
      <t xml:space="preserve">List any </t>
    </r>
    <r>
      <rPr>
        <b/>
        <sz val="11"/>
        <color theme="1" tint="0.249977111117893"/>
        <rFont val="Calibri"/>
        <family val="2"/>
        <scheme val="minor"/>
      </rPr>
      <t>services or supplies to be donated</t>
    </r>
    <r>
      <rPr>
        <sz val="11"/>
        <color theme="1" tint="0.249977111117893"/>
        <rFont val="Calibri"/>
        <family val="2"/>
        <scheme val="minor"/>
      </rPr>
      <t xml:space="preserve"> by your organization, individuals, businesses or others (ex. refreshments, 
professional labor, meeting space, discounts, etc.) In-kind match is </t>
    </r>
    <r>
      <rPr>
        <u/>
        <sz val="11"/>
        <color theme="1" tint="0.249977111117893"/>
        <rFont val="Calibri"/>
        <family val="2"/>
        <scheme val="minor"/>
      </rPr>
      <t>not</t>
    </r>
    <r>
      <rPr>
        <sz val="11"/>
        <color theme="1" tint="0.249977111117893"/>
        <rFont val="Calibri"/>
        <family val="2"/>
        <scheme val="minor"/>
      </rPr>
      <t xml:space="preserve"> required.</t>
    </r>
  </si>
  <si>
    <r>
      <rPr>
        <b/>
        <sz val="11"/>
        <color theme="1"/>
        <rFont val="Calibri"/>
        <family val="2"/>
        <scheme val="minor"/>
      </rPr>
      <t xml:space="preserve">TOTAL PROJECT COST (grant funds requested + applicant paid costs, if any) 
1. </t>
    </r>
    <r>
      <rPr>
        <sz val="10"/>
        <color theme="1" tint="0.249977111117893"/>
        <rFont val="Calibri"/>
        <family val="2"/>
        <scheme val="minor"/>
      </rPr>
      <t>List ALL items/services required for project completion</t>
    </r>
    <r>
      <rPr>
        <b/>
        <sz val="10"/>
        <color theme="1" tint="0.249977111117893"/>
        <rFont val="Calibri"/>
        <family val="2"/>
        <scheme val="minor"/>
      </rPr>
      <t>.</t>
    </r>
    <r>
      <rPr>
        <sz val="10"/>
        <color theme="1" tint="0.249977111117893"/>
        <rFont val="Calibri"/>
        <family val="2"/>
        <scheme val="minor"/>
      </rPr>
      <t xml:space="preserve">  If a vendor is to be paid list the vendor's name. If items are to be purchased, indicate where the items will be purchased from (ex. Lowes, Amazon.com, Community Toolbank, etc.).</t>
    </r>
  </si>
  <si>
    <t>Eligibility</t>
  </si>
  <si>
    <t>Eligibility Tier Max</t>
  </si>
  <si>
    <t>Total Project Value (proj cost + contributions)</t>
  </si>
  <si>
    <t>Maximum Request:</t>
  </si>
  <si>
    <r>
      <rPr>
        <b/>
        <sz val="11"/>
        <rFont val="Calibri"/>
        <family val="2"/>
        <scheme val="minor"/>
      </rPr>
      <t>CASH CONTRIBUTIONS</t>
    </r>
    <r>
      <rPr>
        <sz val="11"/>
        <rFont val="Calibri"/>
        <family val="2"/>
        <scheme val="minor"/>
      </rPr>
      <t xml:space="preserve"> (if applicable)
</t>
    </r>
    <r>
      <rPr>
        <b/>
        <sz val="11"/>
        <rFont val="Calibri"/>
        <family val="2"/>
        <scheme val="minor"/>
      </rPr>
      <t>2.</t>
    </r>
    <r>
      <rPr>
        <sz val="11"/>
        <color theme="1" tint="0.249977111117893"/>
        <rFont val="Calibri"/>
        <family val="2"/>
        <scheme val="minor"/>
      </rPr>
      <t xml:space="preserve"> List any </t>
    </r>
    <r>
      <rPr>
        <b/>
        <sz val="11"/>
        <color theme="1" tint="0.249977111117893"/>
        <rFont val="Calibri"/>
        <family val="2"/>
        <scheme val="minor"/>
      </rPr>
      <t xml:space="preserve">cash that will be contributed </t>
    </r>
    <r>
      <rPr>
        <sz val="11"/>
        <color theme="1" tint="0.249977111117893"/>
        <rFont val="Calibri"/>
        <family val="2"/>
        <scheme val="minor"/>
      </rPr>
      <t xml:space="preserve">toward the project by your organization or others.  Cash contribution is </t>
    </r>
    <r>
      <rPr>
        <u/>
        <sz val="11"/>
        <color theme="1" tint="0.249977111117893"/>
        <rFont val="Calibri"/>
        <family val="2"/>
        <scheme val="minor"/>
      </rPr>
      <t>not</t>
    </r>
    <r>
      <rPr>
        <sz val="11"/>
        <color theme="1" tint="0.249977111117893"/>
        <rFont val="Calibri"/>
        <family val="2"/>
        <scheme val="minor"/>
      </rPr>
      <t xml:space="preserve"> required. </t>
    </r>
  </si>
  <si>
    <t>Dollars</t>
  </si>
  <si>
    <t xml:space="preserve">Hours </t>
  </si>
  <si>
    <t>Grant Request:</t>
  </si>
  <si>
    <t>Your Match Toward Total
Grant Request</t>
  </si>
  <si>
    <t>tiers:</t>
  </si>
  <si>
    <t>NBR checkbox</t>
  </si>
  <si>
    <t>Match Required</t>
  </si>
  <si>
    <t>Grant Request</t>
  </si>
  <si>
    <r>
      <rPr>
        <b/>
        <sz val="11"/>
        <color theme="0" tint="-0.34998626667073579"/>
        <rFont val="Calibri"/>
        <family val="2"/>
        <scheme val="minor"/>
      </rPr>
      <t>Tier I</t>
    </r>
    <r>
      <rPr>
        <sz val="11"/>
        <color theme="0" tint="-0.34998626667073579"/>
        <rFont val="Calibri"/>
        <family val="2"/>
        <scheme val="minor"/>
      </rPr>
      <t xml:space="preserve"> - Up to $25,000
</t>
    </r>
    <r>
      <rPr>
        <b/>
        <sz val="11"/>
        <color theme="0" tint="-0.34998626667073579"/>
        <rFont val="Calibri"/>
        <family val="2"/>
        <scheme val="minor"/>
      </rPr>
      <t>Tier II</t>
    </r>
    <r>
      <rPr>
        <sz val="11"/>
        <color theme="0" tint="-0.34998626667073579"/>
        <rFont val="Calibri"/>
        <family val="2"/>
        <scheme val="minor"/>
      </rPr>
      <t xml:space="preserve"> - Up to $10,000</t>
    </r>
  </si>
  <si>
    <t>50% of Request</t>
  </si>
  <si>
    <t>Hourly Rate for Engagement Service</t>
  </si>
  <si>
    <t>Total # of attendees</t>
  </si>
  <si>
    <t>Total Engagement Hours</t>
  </si>
  <si>
    <t>Engagement Hour $ Value</t>
  </si>
  <si>
    <t>*Double the minimum if matching with 100% engagement hours</t>
  </si>
  <si>
    <t>Engagement Hour Match</t>
  </si>
  <si>
    <t>Volunteer Engagement Activity Hour Worksheet</t>
  </si>
  <si>
    <t>Volunteer Engagement Hour Minimum Required*</t>
  </si>
  <si>
    <r>
      <t xml:space="preserve">List engagement events - One (1) event per row
</t>
    </r>
    <r>
      <rPr>
        <b/>
        <sz val="11"/>
        <rFont val="Calibri"/>
        <family val="2"/>
        <scheme val="minor"/>
      </rPr>
      <t>Events must start after review meetings</t>
    </r>
  </si>
  <si>
    <t>Geography I</t>
  </si>
  <si>
    <t>Geography II</t>
  </si>
  <si>
    <r>
      <rPr>
        <b/>
        <sz val="11"/>
        <color theme="1"/>
        <rFont val="Calibri"/>
        <family val="2"/>
        <scheme val="minor"/>
      </rPr>
      <t>ENGAGEMENT HOUR CONTRIBUTION</t>
    </r>
    <r>
      <rPr>
        <sz val="11"/>
        <color theme="1"/>
        <rFont val="Calibri"/>
        <family val="2"/>
        <scheme val="minor"/>
      </rPr>
      <t xml:space="preserve"> - At least 50% of NMG requested funds must be matched through engagement activities.
</t>
    </r>
    <r>
      <rPr>
        <b/>
        <sz val="11"/>
        <color theme="1"/>
        <rFont val="Calibri"/>
        <family val="2"/>
        <scheme val="minor"/>
      </rPr>
      <t>4.</t>
    </r>
    <r>
      <rPr>
        <sz val="11"/>
        <color theme="1"/>
        <rFont val="Calibri"/>
        <family val="2"/>
        <scheme val="minor"/>
      </rPr>
      <t xml:space="preserve"> Complete the Engagement Hour Worksheet on Tab 2.  Values will be inserted automatically.  
</t>
    </r>
  </si>
  <si>
    <t>Total Match Required (100% must be matched)</t>
  </si>
  <si>
    <t>Updated July 2025</t>
  </si>
  <si>
    <t xml:space="preserve">Quotes 
Provided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</si>
</sst>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u/>
      <sz val="11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5" fillId="2" borderId="0" xfId="0" applyFont="1" applyFill="1" applyBorder="1" applyAlignment="1" applyProtection="1">
      <alignment horizontal="right"/>
    </xf>
    <xf numFmtId="0" fontId="4" fillId="6" borderId="0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0" fillId="6" borderId="1" xfId="0" applyFill="1" applyBorder="1" applyProtection="1"/>
    <xf numFmtId="0" fontId="6" fillId="0" borderId="2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0" fontId="1" fillId="0" borderId="0" xfId="0" applyFont="1" applyProtection="1"/>
    <xf numFmtId="44" fontId="3" fillId="0" borderId="0" xfId="0" applyNumberFormat="1" applyFont="1" applyAlignment="1" applyProtection="1">
      <alignment vertical="center"/>
    </xf>
    <xf numFmtId="0" fontId="20" fillId="0" borderId="0" xfId="0" applyFont="1" applyProtection="1">
      <protection locked="0"/>
    </xf>
    <xf numFmtId="2" fontId="20" fillId="0" borderId="0" xfId="0" applyNumberFormat="1" applyFont="1" applyProtection="1">
      <protection locked="0"/>
    </xf>
    <xf numFmtId="44" fontId="0" fillId="6" borderId="4" xfId="1" applyFont="1" applyFill="1" applyBorder="1" applyProtection="1">
      <protection hidden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right"/>
    </xf>
    <xf numFmtId="44" fontId="2" fillId="0" borderId="0" xfId="0" applyNumberFormat="1" applyFont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0" fontId="0" fillId="6" borderId="0" xfId="0" applyFill="1" applyAlignment="1" applyProtection="1">
      <alignment horizontal="right"/>
    </xf>
    <xf numFmtId="0" fontId="18" fillId="6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8" fontId="6" fillId="3" borderId="0" xfId="0" applyNumberFormat="1" applyFont="1" applyFill="1" applyAlignment="1" applyProtection="1">
      <alignment horizontal="center"/>
    </xf>
    <xf numFmtId="44" fontId="0" fillId="3" borderId="0" xfId="1" applyFont="1" applyFill="1" applyAlignment="1" applyProtection="1">
      <alignment horizontal="center"/>
    </xf>
    <xf numFmtId="0" fontId="0" fillId="5" borderId="1" xfId="0" applyFill="1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44" fontId="0" fillId="0" borderId="2" xfId="0" applyNumberFormat="1" applyBorder="1" applyAlignment="1" applyProtection="1">
      <protection locked="0"/>
    </xf>
    <xf numFmtId="44" fontId="0" fillId="0" borderId="4" xfId="0" applyNumberFormat="1" applyBorder="1" applyAlignment="1" applyProtection="1">
      <protection locked="0"/>
    </xf>
    <xf numFmtId="44" fontId="0" fillId="0" borderId="1" xfId="0" applyNumberFormat="1" applyBorder="1" applyAlignment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2" fontId="0" fillId="0" borderId="0" xfId="0" applyNumberFormat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center"/>
    </xf>
    <xf numFmtId="0" fontId="15" fillId="2" borderId="0" xfId="2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1" xfId="0" applyBorder="1" applyProtection="1"/>
    <xf numFmtId="0" fontId="1" fillId="4" borderId="0" xfId="0" applyFont="1" applyFill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0" xfId="0" applyBorder="1" applyProtection="1"/>
    <xf numFmtId="0" fontId="1" fillId="0" borderId="0" xfId="0" applyFont="1" applyBorder="1" applyProtection="1"/>
    <xf numFmtId="0" fontId="0" fillId="0" borderId="16" xfId="0" applyBorder="1" applyProtection="1"/>
    <xf numFmtId="0" fontId="0" fillId="0" borderId="8" xfId="0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/>
    </xf>
    <xf numFmtId="44" fontId="0" fillId="0" borderId="0" xfId="0" applyNumberFormat="1" applyFill="1" applyBorder="1" applyAlignment="1" applyProtection="1">
      <protection hidden="1"/>
    </xf>
    <xf numFmtId="0" fontId="1" fillId="0" borderId="0" xfId="0" applyFont="1" applyFill="1" applyBorder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/>
    <xf numFmtId="43" fontId="1" fillId="0" borderId="0" xfId="3" applyFont="1" applyProtection="1"/>
    <xf numFmtId="0" fontId="2" fillId="0" borderId="0" xfId="0" applyFont="1" applyFill="1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top" wrapText="1"/>
    </xf>
    <xf numFmtId="44" fontId="0" fillId="0" borderId="0" xfId="0" applyNumberFormat="1" applyFill="1" applyBorder="1" applyAlignment="1" applyProtection="1">
      <alignment vertical="center"/>
    </xf>
    <xf numFmtId="44" fontId="0" fillId="7" borderId="15" xfId="0" applyNumberForma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1" fillId="0" borderId="0" xfId="0" applyFont="1" applyAlignment="1" applyProtection="1">
      <alignment horizontal="right"/>
    </xf>
    <xf numFmtId="0" fontId="17" fillId="0" borderId="0" xfId="0" applyFont="1" applyProtection="1"/>
    <xf numFmtId="0" fontId="0" fillId="0" borderId="0" xfId="0" applyFont="1" applyProtection="1"/>
    <xf numFmtId="44" fontId="1" fillId="0" borderId="0" xfId="0" applyNumberFormat="1" applyFont="1" applyProtection="1"/>
    <xf numFmtId="44" fontId="0" fillId="0" borderId="0" xfId="0" applyNumberFormat="1" applyProtection="1"/>
    <xf numFmtId="0" fontId="0" fillId="6" borderId="4" xfId="0" applyFill="1" applyBorder="1" applyProtection="1"/>
    <xf numFmtId="0" fontId="6" fillId="0" borderId="0" xfId="0" applyFont="1" applyAlignment="1" applyProtection="1">
      <alignment vertical="top"/>
    </xf>
    <xf numFmtId="0" fontId="0" fillId="0" borderId="0" xfId="0" applyAlignment="1" applyProtection="1">
      <alignment wrapText="1"/>
    </xf>
    <xf numFmtId="0" fontId="19" fillId="0" borderId="0" xfId="0" applyFont="1" applyProtection="1"/>
    <xf numFmtId="0" fontId="0" fillId="0" borderId="0" xfId="0" applyProtection="1">
      <protection locked="0" hidden="1"/>
    </xf>
    <xf numFmtId="0" fontId="19" fillId="0" borderId="0" xfId="0" applyFont="1" applyBorder="1" applyProtection="1">
      <protection locked="0" hidden="1"/>
    </xf>
    <xf numFmtId="0" fontId="0" fillId="0" borderId="0" xfId="0" applyBorder="1" applyProtection="1">
      <protection locked="0" hidden="1"/>
    </xf>
    <xf numFmtId="44" fontId="22" fillId="2" borderId="0" xfId="1" applyFont="1" applyFill="1" applyBorder="1" applyAlignment="1" applyProtection="1">
      <protection locked="0" hidden="1"/>
    </xf>
    <xf numFmtId="0" fontId="1" fillId="2" borderId="0" xfId="0" applyFont="1" applyFill="1" applyBorder="1" applyProtection="1">
      <protection locked="0" hidden="1"/>
    </xf>
    <xf numFmtId="0" fontId="22" fillId="2" borderId="0" xfId="0" applyFont="1" applyFill="1" applyBorder="1" applyProtection="1">
      <protection locked="0" hidden="1"/>
    </xf>
    <xf numFmtId="44" fontId="22" fillId="0" borderId="0" xfId="0" applyNumberFormat="1" applyFont="1" applyBorder="1" applyProtection="1">
      <protection locked="0" hidden="1"/>
    </xf>
    <xf numFmtId="0" fontId="22" fillId="0" borderId="0" xfId="0" applyFont="1" applyBorder="1" applyProtection="1">
      <protection locked="0" hidden="1"/>
    </xf>
    <xf numFmtId="2" fontId="0" fillId="3" borderId="1" xfId="0" applyNumberFormat="1" applyFill="1" applyBorder="1" applyProtection="1">
      <protection hidden="1"/>
    </xf>
    <xf numFmtId="44" fontId="3" fillId="0" borderId="0" xfId="0" applyNumberFormat="1" applyFont="1" applyAlignment="1" applyProtection="1">
      <alignment horizontal="center"/>
    </xf>
    <xf numFmtId="44" fontId="24" fillId="0" borderId="0" xfId="0" applyNumberFormat="1" applyFont="1" applyProtection="1"/>
    <xf numFmtId="8" fontId="0" fillId="6" borderId="0" xfId="0" applyNumberFormat="1" applyFill="1" applyAlignment="1" applyProtection="1">
      <alignment horizontal="center"/>
    </xf>
    <xf numFmtId="0" fontId="0" fillId="9" borderId="0" xfId="0" applyFill="1" applyProtection="1"/>
    <xf numFmtId="6" fontId="3" fillId="6" borderId="0" xfId="1" applyNumberFormat="1" applyFont="1" applyFill="1" applyAlignment="1" applyProtection="1">
      <alignment horizontal="left" indent="1"/>
    </xf>
    <xf numFmtId="0" fontId="1" fillId="0" borderId="0" xfId="0" applyFont="1" applyFill="1" applyProtection="1"/>
    <xf numFmtId="0" fontId="0" fillId="0" borderId="0" xfId="0" applyFill="1" applyProtection="1"/>
    <xf numFmtId="2" fontId="20" fillId="0" borderId="0" xfId="0" applyNumberFormat="1" applyFont="1" applyFill="1" applyProtection="1">
      <protection locked="0"/>
    </xf>
    <xf numFmtId="0" fontId="0" fillId="0" borderId="0" xfId="0" applyFill="1" applyAlignment="1" applyProtection="1">
      <alignment vertical="center"/>
    </xf>
    <xf numFmtId="8" fontId="0" fillId="0" borderId="0" xfId="0" applyNumberFormat="1" applyFill="1" applyAlignment="1" applyProtection="1">
      <alignment vertical="center"/>
    </xf>
    <xf numFmtId="0" fontId="1" fillId="0" borderId="0" xfId="0" applyFont="1"/>
    <xf numFmtId="8" fontId="0" fillId="0" borderId="0" xfId="0" applyNumberFormat="1" applyAlignment="1">
      <alignment vertical="center"/>
    </xf>
    <xf numFmtId="44" fontId="0" fillId="0" borderId="2" xfId="0" applyNumberFormat="1" applyBorder="1" applyAlignment="1" applyProtection="1">
      <protection locked="0"/>
    </xf>
    <xf numFmtId="44" fontId="0" fillId="0" borderId="4" xfId="0" applyNumberForma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6" borderId="2" xfId="0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 vertical="center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22" fillId="0" borderId="0" xfId="0" applyFont="1" applyBorder="1" applyAlignment="1" applyProtection="1">
      <alignment horizontal="center" wrapText="1"/>
      <protection locked="0" hidden="1"/>
    </xf>
    <xf numFmtId="44" fontId="7" fillId="3" borderId="2" xfId="0" applyNumberFormat="1" applyFont="1" applyFill="1" applyBorder="1" applyAlignment="1" applyProtection="1">
      <alignment horizontal="center" vertical="center"/>
    </xf>
    <xf numFmtId="44" fontId="7" fillId="3" borderId="4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left"/>
      <protection locked="0" hidden="1"/>
    </xf>
    <xf numFmtId="0" fontId="7" fillId="3" borderId="1" xfId="0" applyFont="1" applyFill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44" fontId="0" fillId="6" borderId="10" xfId="0" applyNumberFormat="1" applyFill="1" applyBorder="1" applyAlignment="1" applyProtection="1">
      <alignment vertical="center"/>
      <protection hidden="1"/>
    </xf>
    <xf numFmtId="44" fontId="0" fillId="6" borderId="12" xfId="0" applyNumberFormat="1" applyFill="1" applyBorder="1" applyAlignment="1" applyProtection="1">
      <alignment vertical="center"/>
      <protection hidden="1"/>
    </xf>
    <xf numFmtId="44" fontId="0" fillId="8" borderId="24" xfId="0" applyNumberFormat="1" applyFill="1" applyBorder="1" applyAlignment="1" applyProtection="1">
      <alignment horizontal="center" vertical="center"/>
      <protection hidden="1"/>
    </xf>
    <xf numFmtId="44" fontId="0" fillId="8" borderId="21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protection locked="0"/>
    </xf>
    <xf numFmtId="44" fontId="0" fillId="0" borderId="1" xfId="0" applyNumberFormat="1" applyBorder="1" applyAlignment="1" applyProtection="1">
      <protection locked="0"/>
    </xf>
    <xf numFmtId="0" fontId="2" fillId="8" borderId="10" xfId="0" applyFont="1" applyFill="1" applyBorder="1" applyAlignment="1" applyProtection="1">
      <alignment horizontal="left" vertical="center" wrapText="1"/>
    </xf>
    <xf numFmtId="0" fontId="2" fillId="8" borderId="14" xfId="0" applyFont="1" applyFill="1" applyBorder="1" applyAlignment="1" applyProtection="1">
      <alignment horizontal="left" vertical="center" wrapText="1"/>
    </xf>
    <xf numFmtId="0" fontId="0" fillId="6" borderId="2" xfId="0" applyFont="1" applyFill="1" applyBorder="1" applyAlignment="1" applyProtection="1">
      <alignment horizontal="center" vertical="top" wrapText="1"/>
    </xf>
    <xf numFmtId="0" fontId="0" fillId="6" borderId="4" xfId="0" applyFill="1" applyBorder="1" applyAlignment="1" applyProtection="1">
      <alignment horizontal="center" vertical="top" wrapText="1"/>
    </xf>
    <xf numFmtId="0" fontId="2" fillId="6" borderId="10" xfId="0" applyFont="1" applyFill="1" applyBorder="1" applyAlignment="1" applyProtection="1">
      <alignment horizontal="left" vertical="center" wrapText="1"/>
    </xf>
    <xf numFmtId="0" fontId="2" fillId="6" borderId="11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/>
    <xf numFmtId="0" fontId="0" fillId="3" borderId="2" xfId="0" applyFill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44" fontId="0" fillId="6" borderId="1" xfId="0" applyNumberFormat="1" applyFill="1" applyBorder="1" applyAlignment="1" applyProtection="1">
      <protection hidden="1"/>
    </xf>
    <xf numFmtId="0" fontId="0" fillId="0" borderId="1" xfId="0" applyBorder="1" applyProtection="1"/>
    <xf numFmtId="0" fontId="0" fillId="6" borderId="1" xfId="0" applyFill="1" applyBorder="1" applyAlignment="1" applyProtection="1">
      <alignment horizontal="center" vertical="center"/>
    </xf>
    <xf numFmtId="44" fontId="0" fillId="6" borderId="3" xfId="0" applyNumberFormat="1" applyFill="1" applyBorder="1" applyAlignment="1" applyProtection="1">
      <alignment vertical="center"/>
      <protection hidden="1"/>
    </xf>
    <xf numFmtId="44" fontId="0" fillId="6" borderId="28" xfId="0" applyNumberFormat="1" applyFill="1" applyBorder="1" applyAlignment="1" applyProtection="1">
      <alignment vertical="center"/>
      <protection hidden="1"/>
    </xf>
    <xf numFmtId="44" fontId="6" fillId="3" borderId="1" xfId="0" applyNumberFormat="1" applyFont="1" applyFill="1" applyBorder="1" applyAlignment="1" applyProtection="1">
      <alignment horizontal="center" vertical="center"/>
    </xf>
    <xf numFmtId="44" fontId="0" fillId="6" borderId="2" xfId="0" applyNumberFormat="1" applyFill="1" applyBorder="1" applyAlignment="1" applyProtection="1">
      <protection hidden="1"/>
    </xf>
    <xf numFmtId="44" fontId="0" fillId="6" borderId="4" xfId="0" applyNumberFormat="1" applyFill="1" applyBorder="1" applyAlignment="1" applyProtection="1">
      <protection hidden="1"/>
    </xf>
    <xf numFmtId="0" fontId="21" fillId="2" borderId="0" xfId="0" applyFont="1" applyFill="1" applyBorder="1" applyAlignment="1" applyProtection="1">
      <alignment horizontal="left" vertical="center"/>
    </xf>
    <xf numFmtId="0" fontId="15" fillId="2" borderId="0" xfId="2" applyFill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44" fontId="0" fillId="0" borderId="6" xfId="0" applyNumberFormat="1" applyBorder="1" applyAlignment="1" applyProtection="1">
      <protection locked="0"/>
    </xf>
    <xf numFmtId="44" fontId="0" fillId="0" borderId="5" xfId="0" applyNumberFormat="1" applyBorder="1" applyAlignment="1" applyProtection="1">
      <protection locked="0"/>
    </xf>
    <xf numFmtId="0" fontId="16" fillId="0" borderId="8" xfId="0" applyFont="1" applyBorder="1" applyAlignment="1" applyProtection="1">
      <alignment horizontal="left" indent="1"/>
      <protection locked="0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44" fontId="6" fillId="3" borderId="16" xfId="0" applyNumberFormat="1" applyFont="1" applyFill="1" applyBorder="1" applyAlignment="1" applyProtection="1">
      <alignment horizontal="center" vertical="center"/>
    </xf>
    <xf numFmtId="44" fontId="6" fillId="3" borderId="9" xfId="0" applyNumberFormat="1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 wrapText="1"/>
      <protection hidden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2" fillId="3" borderId="22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0" fillId="3" borderId="13" xfId="0" applyFill="1" applyBorder="1" applyAlignment="1" applyProtection="1">
      <alignment horizontal="left" vertical="center" wrapText="1"/>
    </xf>
    <xf numFmtId="0" fontId="0" fillId="3" borderId="19" xfId="0" applyFill="1" applyBorder="1" applyAlignment="1" applyProtection="1">
      <alignment horizontal="left" vertical="center" wrapText="1"/>
    </xf>
    <xf numFmtId="44" fontId="2" fillId="3" borderId="22" xfId="0" applyNumberFormat="1" applyFont="1" applyFill="1" applyBorder="1" applyAlignment="1" applyProtection="1">
      <alignment horizontal="center" vertical="center"/>
      <protection hidden="1"/>
    </xf>
    <xf numFmtId="44" fontId="2" fillId="3" borderId="15" xfId="0" applyNumberFormat="1" applyFont="1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5" borderId="2" xfId="0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horizontal="center" vertical="center" wrapText="1"/>
    </xf>
    <xf numFmtId="0" fontId="0" fillId="5" borderId="3" xfId="0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0" fillId="6" borderId="2" xfId="0" applyFill="1" applyBorder="1" applyAlignment="1" applyProtection="1">
      <alignment horizontal="right"/>
    </xf>
    <xf numFmtId="0" fontId="0" fillId="6" borderId="3" xfId="0" applyFill="1" applyBorder="1" applyAlignment="1" applyProtection="1">
      <alignment horizontal="right"/>
    </xf>
    <xf numFmtId="0" fontId="0" fillId="6" borderId="4" xfId="0" applyFill="1" applyBorder="1" applyAlignment="1" applyProtection="1">
      <alignment horizontal="right"/>
    </xf>
    <xf numFmtId="0" fontId="0" fillId="0" borderId="1" xfId="0" applyFill="1" applyBorder="1" applyAlignment="1" applyProtection="1">
      <protection locked="0"/>
    </xf>
    <xf numFmtId="0" fontId="0" fillId="3" borderId="16" xfId="0" applyFill="1" applyBorder="1" applyAlignment="1" applyProtection="1">
      <alignment horizontal="right"/>
    </xf>
    <xf numFmtId="0" fontId="0" fillId="3" borderId="8" xfId="0" applyFill="1" applyBorder="1" applyAlignment="1" applyProtection="1">
      <alignment horizontal="right"/>
    </xf>
    <xf numFmtId="0" fontId="0" fillId="3" borderId="9" xfId="0" applyFill="1" applyBorder="1" applyAlignment="1" applyProtection="1">
      <alignment horizontal="right"/>
    </xf>
    <xf numFmtId="14" fontId="0" fillId="0" borderId="2" xfId="0" applyNumberFormat="1" applyFill="1" applyBorder="1" applyAlignment="1" applyProtection="1">
      <protection locked="0"/>
    </xf>
    <xf numFmtId="14" fontId="0" fillId="0" borderId="4" xfId="0" applyNumberForma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left" indent="1"/>
      <protection locked="0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4">
    <dxf>
      <font>
        <b/>
        <i val="0"/>
        <color rgb="FF00CC00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00"/>
      <color rgb="FFFFFF99"/>
      <color rgb="FF00CC00"/>
      <color rgb="FF009999"/>
      <color rgb="FF006666"/>
      <color rgb="FF008080"/>
      <color rgb="FFFFFFFF"/>
      <color rgb="FFFFFF66"/>
      <color rgb="FFFF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7</xdr:row>
          <xdr:rowOff>0</xdr:rowOff>
        </xdr:from>
        <xdr:to>
          <xdr:col>9</xdr:col>
          <xdr:colOff>632460</xdr:colOff>
          <xdr:row>8</xdr:row>
          <xdr:rowOff>22860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9</xdr:row>
          <xdr:rowOff>175260</xdr:rowOff>
        </xdr:from>
        <xdr:to>
          <xdr:col>9</xdr:col>
          <xdr:colOff>632460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7</xdr:row>
          <xdr:rowOff>175260</xdr:rowOff>
        </xdr:from>
        <xdr:to>
          <xdr:col>9</xdr:col>
          <xdr:colOff>632460</xdr:colOff>
          <xdr:row>9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8</xdr:row>
          <xdr:rowOff>160020</xdr:rowOff>
        </xdr:from>
        <xdr:to>
          <xdr:col>9</xdr:col>
          <xdr:colOff>632460</xdr:colOff>
          <xdr:row>9</xdr:row>
          <xdr:rowOff>175260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10</xdr:row>
          <xdr:rowOff>175260</xdr:rowOff>
        </xdr:from>
        <xdr:to>
          <xdr:col>9</xdr:col>
          <xdr:colOff>632460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11</xdr:row>
          <xdr:rowOff>175260</xdr:rowOff>
        </xdr:from>
        <xdr:to>
          <xdr:col>9</xdr:col>
          <xdr:colOff>632460</xdr:colOff>
          <xdr:row>13</xdr:row>
          <xdr:rowOff>22860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12</xdr:row>
          <xdr:rowOff>0</xdr:rowOff>
        </xdr:from>
        <xdr:to>
          <xdr:col>9</xdr:col>
          <xdr:colOff>632460</xdr:colOff>
          <xdr:row>13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12</xdr:row>
          <xdr:rowOff>0</xdr:rowOff>
        </xdr:from>
        <xdr:to>
          <xdr:col>9</xdr:col>
          <xdr:colOff>632460</xdr:colOff>
          <xdr:row>13</xdr:row>
          <xdr:rowOff>22860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17</xdr:row>
          <xdr:rowOff>342900</xdr:rowOff>
        </xdr:from>
        <xdr:to>
          <xdr:col>9</xdr:col>
          <xdr:colOff>632460</xdr:colOff>
          <xdr:row>19</xdr:row>
          <xdr:rowOff>7620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20</xdr:row>
          <xdr:rowOff>160020</xdr:rowOff>
        </xdr:from>
        <xdr:to>
          <xdr:col>9</xdr:col>
          <xdr:colOff>632460</xdr:colOff>
          <xdr:row>22</xdr:row>
          <xdr:rowOff>7620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18</xdr:row>
          <xdr:rowOff>152400</xdr:rowOff>
        </xdr:from>
        <xdr:to>
          <xdr:col>9</xdr:col>
          <xdr:colOff>632460</xdr:colOff>
          <xdr:row>20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19</xdr:row>
          <xdr:rowOff>144780</xdr:rowOff>
        </xdr:from>
        <xdr:to>
          <xdr:col>9</xdr:col>
          <xdr:colOff>632460</xdr:colOff>
          <xdr:row>20</xdr:row>
          <xdr:rowOff>175260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12</xdr:row>
          <xdr:rowOff>175260</xdr:rowOff>
        </xdr:from>
        <xdr:to>
          <xdr:col>9</xdr:col>
          <xdr:colOff>632460</xdr:colOff>
          <xdr:row>14</xdr:row>
          <xdr:rowOff>7620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861060</xdr:colOff>
          <xdr:row>6</xdr:row>
          <xdr:rowOff>190500</xdr:rowOff>
        </xdr:from>
        <xdr:to>
          <xdr:col>9</xdr:col>
          <xdr:colOff>1036320</xdr:colOff>
          <xdr:row>7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899160</xdr:colOff>
          <xdr:row>17</xdr:row>
          <xdr:rowOff>190500</xdr:rowOff>
        </xdr:from>
        <xdr:to>
          <xdr:col>9</xdr:col>
          <xdr:colOff>1089660</xdr:colOff>
          <xdr:row>18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26</xdr:row>
          <xdr:rowOff>0</xdr:rowOff>
        </xdr:from>
        <xdr:to>
          <xdr:col>9</xdr:col>
          <xdr:colOff>632460</xdr:colOff>
          <xdr:row>27</xdr:row>
          <xdr:rowOff>30480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28</xdr:row>
          <xdr:rowOff>175260</xdr:rowOff>
        </xdr:from>
        <xdr:to>
          <xdr:col>9</xdr:col>
          <xdr:colOff>632460</xdr:colOff>
          <xdr:row>30</xdr:row>
          <xdr:rowOff>22860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26</xdr:row>
          <xdr:rowOff>160020</xdr:rowOff>
        </xdr:from>
        <xdr:to>
          <xdr:col>9</xdr:col>
          <xdr:colOff>632460</xdr:colOff>
          <xdr:row>28</xdr:row>
          <xdr:rowOff>7620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27</xdr:row>
          <xdr:rowOff>152400</xdr:rowOff>
        </xdr:from>
        <xdr:to>
          <xdr:col>9</xdr:col>
          <xdr:colOff>632460</xdr:colOff>
          <xdr:row>29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388620</xdr:colOff>
          <xdr:row>29</xdr:row>
          <xdr:rowOff>175260</xdr:rowOff>
        </xdr:from>
        <xdr:to>
          <xdr:col>9</xdr:col>
          <xdr:colOff>632460</xdr:colOff>
          <xdr:row>31</xdr:row>
          <xdr:rowOff>30480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899160</xdr:colOff>
          <xdr:row>25</xdr:row>
          <xdr:rowOff>137160</xdr:rowOff>
        </xdr:from>
        <xdr:to>
          <xdr:col>9</xdr:col>
          <xdr:colOff>1089660</xdr:colOff>
          <xdr:row>25</xdr:row>
          <xdr:rowOff>327660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BF1DF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</xdr:rowOff>
    </xdr:from>
    <xdr:to>
      <xdr:col>6</xdr:col>
      <xdr:colOff>1009650</xdr:colOff>
      <xdr:row>34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7258050"/>
          <a:ext cx="6276975" cy="15049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rtlCol="0" anchor="t"/>
        <a:lstStyle/>
        <a:p>
          <a:pPr marL="342900" marR="0" lvl="0" indent="-342900">
            <a:spcBef>
              <a:spcPts val="0"/>
            </a:spcBef>
            <a:spcAft>
              <a:spcPts val="0"/>
            </a:spcAft>
            <a:buFont typeface="Symbol"/>
            <a:buChar char=""/>
          </a:pPr>
          <a:r>
            <a:rPr lang="en-US" sz="1100">
              <a:effectLst/>
              <a:latin typeface="+mn-lt"/>
              <a:ea typeface="Calibri"/>
              <a:cs typeface="Times New Roman"/>
            </a:rPr>
            <a:t>Summarize proposed engagement</a:t>
          </a:r>
          <a:r>
            <a:rPr lang="en-US" sz="1100" baseline="0">
              <a:effectLst/>
              <a:latin typeface="+mn-lt"/>
              <a:ea typeface="Calibri"/>
              <a:cs typeface="Times New Roman"/>
            </a:rPr>
            <a:t> events</a:t>
          </a:r>
          <a:r>
            <a:rPr lang="en-US" sz="1100">
              <a:effectLst/>
              <a:latin typeface="+mn-lt"/>
              <a:ea typeface="Calibri"/>
              <a:cs typeface="Times New Roman"/>
            </a:rPr>
            <a:t> using information from your Engagement</a:t>
          </a:r>
          <a:r>
            <a:rPr lang="en-US" sz="11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n-US" sz="1100">
              <a:effectLst/>
              <a:latin typeface="+mn-lt"/>
              <a:ea typeface="Calibri"/>
              <a:cs typeface="Times New Roman"/>
            </a:rPr>
            <a:t>Pledge Sheet(s)</a:t>
          </a: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Symbol"/>
            <a:buChar char=""/>
          </a:pPr>
          <a:r>
            <a:rPr lang="en-US" sz="1100" baseline="0">
              <a:effectLst/>
              <a:latin typeface="+mn-lt"/>
              <a:ea typeface="Calibri"/>
              <a:cs typeface="Times New Roman"/>
            </a:rPr>
            <a:t>Completed Engagement Pledge Sheets must be submitted with your grant application</a:t>
          </a: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Symbol"/>
            <a:buChar char=""/>
          </a:pPr>
          <a:r>
            <a:rPr lang="en-US" sz="1100" baseline="0">
              <a:effectLst/>
              <a:latin typeface="+mn-lt"/>
              <a:ea typeface="Calibri"/>
              <a:cs typeface="Times New Roman"/>
            </a:rPr>
            <a:t>The top of the page indicates the required number of engagement hours to meet the 50% minimum, the remaining 50% match may be met by additional engagement hours, in-kind donation and/or cash</a:t>
          </a:r>
          <a:endParaRPr lang="en-US" sz="1100">
            <a:effectLst/>
            <a:latin typeface="+mn-lt"/>
            <a:ea typeface="Calibri"/>
            <a:cs typeface="Times New Roman"/>
          </a:endParaRP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Symbol"/>
            <a:buChar char=""/>
          </a:pPr>
          <a:r>
            <a:rPr lang="en-US" sz="1100">
              <a:effectLst/>
              <a:latin typeface="+mn-lt"/>
              <a:ea typeface="Calibri"/>
              <a:cs typeface="Times New Roman"/>
            </a:rPr>
            <a:t>20 hrs of grant related, community engagement pre-application activities may be included</a:t>
          </a: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Symbol"/>
            <a:buChar char=""/>
          </a:pPr>
          <a:r>
            <a:rPr lang="en-US" sz="1100">
              <a:effectLst/>
              <a:latin typeface="+mn-lt"/>
              <a:cs typeface="Times New Roman"/>
            </a:rPr>
            <a:t>Total</a:t>
          </a:r>
          <a:r>
            <a:rPr lang="en-US" sz="1100" baseline="0">
              <a:effectLst/>
              <a:latin typeface="+mn-lt"/>
              <a:cs typeface="Times New Roman"/>
            </a:rPr>
            <a:t> engagement hours committed will automatically transfer to the Grant Budget Worksheet on Tab 1</a:t>
          </a:r>
        </a:p>
        <a:p>
          <a:pPr marL="342900" marR="0" lvl="0" indent="-342900">
            <a:spcBef>
              <a:spcPts val="0"/>
            </a:spcBef>
            <a:spcAft>
              <a:spcPts val="0"/>
            </a:spcAft>
            <a:buFont typeface="Symbol"/>
            <a:buChar char=""/>
          </a:pPr>
          <a:r>
            <a:rPr lang="en-US" sz="1100" b="1" baseline="0">
              <a:effectLst/>
              <a:latin typeface="+mn-lt"/>
              <a:cs typeface="Times New Roman"/>
            </a:rPr>
            <a:t>50% minimum hours must be met before credits apply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111"/>
  <sheetViews>
    <sheetView showGridLines="0" tabSelected="1" zoomScale="90" zoomScaleNormal="90" zoomScaleSheetLayoutView="100" workbookViewId="0">
      <selection activeCell="E12" sqref="E12:G12"/>
    </sheetView>
  </sheetViews>
  <sheetFormatPr defaultColWidth="9.109375" defaultRowHeight="14.4" x14ac:dyDescent="0.3"/>
  <cols>
    <col min="1" max="1" width="4.5546875" style="6" customWidth="1"/>
    <col min="2" max="2" width="39.33203125" style="6" customWidth="1"/>
    <col min="3" max="3" width="8.88671875" style="6" hidden="1" customWidth="1"/>
    <col min="4" max="4" width="1.44140625" style="6" hidden="1" customWidth="1"/>
    <col min="5" max="5" width="21.33203125" style="6" customWidth="1"/>
    <col min="6" max="6" width="8.88671875" style="6" customWidth="1"/>
    <col min="7" max="7" width="23.44140625" style="6" customWidth="1"/>
    <col min="8" max="8" width="15.33203125" style="6" customWidth="1"/>
    <col min="9" max="9" width="9.88671875" style="6" hidden="1" customWidth="1"/>
    <col min="10" max="10" width="17.109375" style="6" customWidth="1"/>
    <col min="11" max="11" width="9.109375" style="14"/>
    <col min="12" max="12" width="11.109375" style="14" bestFit="1" customWidth="1"/>
    <col min="13" max="13" width="12.109375" style="14" bestFit="1" customWidth="1"/>
    <col min="14" max="31" width="9.109375" style="14"/>
    <col min="32" max="16384" width="9.109375" style="6"/>
  </cols>
  <sheetData>
    <row r="1" spans="1:33" ht="15" customHeight="1" x14ac:dyDescent="0.3">
      <c r="B1" s="7" t="s">
        <v>6</v>
      </c>
      <c r="C1" s="38"/>
      <c r="D1" s="38"/>
      <c r="E1" s="150"/>
      <c r="F1" s="150"/>
      <c r="G1" s="150"/>
      <c r="H1" s="150"/>
      <c r="I1" s="150"/>
      <c r="J1" s="150"/>
      <c r="AG1" s="74"/>
    </row>
    <row r="2" spans="1:33" ht="19.95" customHeight="1" x14ac:dyDescent="0.3">
      <c r="B2" s="7" t="s">
        <v>7</v>
      </c>
      <c r="C2" s="38"/>
      <c r="D2" s="38"/>
      <c r="E2" s="150"/>
      <c r="F2" s="150"/>
      <c r="G2" s="150"/>
      <c r="H2" s="150"/>
      <c r="I2" s="150"/>
      <c r="J2" s="150"/>
      <c r="AG2" s="74"/>
    </row>
    <row r="3" spans="1:33" ht="19.95" customHeight="1" x14ac:dyDescent="0.3">
      <c r="B3" s="7"/>
      <c r="C3" s="38"/>
      <c r="D3" s="38"/>
      <c r="E3" s="191"/>
      <c r="F3" s="191"/>
      <c r="G3" s="21" t="s">
        <v>22</v>
      </c>
      <c r="H3" s="87">
        <v>3000</v>
      </c>
      <c r="I3" s="8"/>
      <c r="J3" s="8"/>
      <c r="AG3" s="74"/>
    </row>
    <row r="4" spans="1:33" ht="21.75" customHeight="1" x14ac:dyDescent="0.3">
      <c r="B4" s="137"/>
      <c r="C4" s="137"/>
      <c r="D4" s="137"/>
      <c r="E4" s="137"/>
      <c r="F4" s="137"/>
      <c r="G4" s="137"/>
      <c r="H4" s="136"/>
      <c r="I4" s="136"/>
      <c r="J4" s="136"/>
      <c r="AG4" s="74"/>
    </row>
    <row r="5" spans="1:33" s="43" customFormat="1" ht="12.75" customHeight="1" x14ac:dyDescent="0.3">
      <c r="A5" s="39"/>
      <c r="B5" s="39"/>
      <c r="C5" s="39"/>
      <c r="D5" s="39"/>
      <c r="E5" s="39"/>
      <c r="F5" s="40"/>
      <c r="G5" s="40"/>
      <c r="H5" s="40"/>
      <c r="I5" s="40"/>
      <c r="J5" s="41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G5" s="74"/>
    </row>
    <row r="6" spans="1:33" ht="49.95" customHeight="1" x14ac:dyDescent="0.3">
      <c r="A6" s="125" t="s">
        <v>18</v>
      </c>
      <c r="B6" s="126"/>
      <c r="C6" s="126"/>
      <c r="D6" s="126"/>
      <c r="E6" s="126"/>
      <c r="F6" s="126"/>
      <c r="G6" s="126"/>
      <c r="H6" s="126"/>
      <c r="I6" s="126"/>
      <c r="J6" s="127"/>
      <c r="AG6" s="74"/>
    </row>
    <row r="7" spans="1:33" ht="28.95" customHeight="1" x14ac:dyDescent="0.3">
      <c r="A7" s="154" t="s">
        <v>13</v>
      </c>
      <c r="B7" s="155"/>
      <c r="C7" s="155"/>
      <c r="D7" s="156"/>
      <c r="E7" s="151" t="s">
        <v>10</v>
      </c>
      <c r="F7" s="152"/>
      <c r="G7" s="153"/>
      <c r="H7" s="157" t="s">
        <v>0</v>
      </c>
      <c r="I7" s="158"/>
      <c r="J7" s="9" t="s">
        <v>48</v>
      </c>
      <c r="AG7" s="74"/>
    </row>
    <row r="8" spans="1:33" ht="14.4" customHeight="1" x14ac:dyDescent="0.3">
      <c r="A8" s="110"/>
      <c r="B8" s="110"/>
      <c r="C8" s="110"/>
      <c r="D8" s="110"/>
      <c r="E8" s="97"/>
      <c r="F8" s="98"/>
      <c r="G8" s="99"/>
      <c r="H8" s="95"/>
      <c r="I8" s="96"/>
      <c r="J8" s="2"/>
      <c r="AG8" s="74"/>
    </row>
    <row r="9" spans="1:33" x14ac:dyDescent="0.3">
      <c r="A9" s="110"/>
      <c r="B9" s="110"/>
      <c r="C9" s="110"/>
      <c r="D9" s="110"/>
      <c r="E9" s="97"/>
      <c r="F9" s="98"/>
      <c r="G9" s="99"/>
      <c r="H9" s="95"/>
      <c r="I9" s="96"/>
      <c r="J9" s="30"/>
      <c r="AG9" s="74"/>
    </row>
    <row r="10" spans="1:33" x14ac:dyDescent="0.3">
      <c r="A10" s="110"/>
      <c r="B10" s="110"/>
      <c r="C10" s="110"/>
      <c r="D10" s="110"/>
      <c r="E10" s="97"/>
      <c r="F10" s="98"/>
      <c r="G10" s="99"/>
      <c r="H10" s="95"/>
      <c r="I10" s="96"/>
      <c r="J10" s="30"/>
      <c r="AG10" s="74"/>
    </row>
    <row r="11" spans="1:33" x14ac:dyDescent="0.3">
      <c r="A11" s="110"/>
      <c r="B11" s="110"/>
      <c r="C11" s="110"/>
      <c r="D11" s="110"/>
      <c r="E11" s="97"/>
      <c r="F11" s="98"/>
      <c r="G11" s="99"/>
      <c r="H11" s="95"/>
      <c r="I11" s="96"/>
      <c r="J11" s="30"/>
      <c r="AG11" s="74"/>
    </row>
    <row r="12" spans="1:33" ht="15" customHeight="1" x14ac:dyDescent="0.3">
      <c r="A12" s="110"/>
      <c r="B12" s="110"/>
      <c r="C12" s="110"/>
      <c r="D12" s="110"/>
      <c r="E12" s="145"/>
      <c r="F12" s="146"/>
      <c r="G12" s="147"/>
      <c r="H12" s="31"/>
      <c r="I12" s="32"/>
      <c r="J12" s="30"/>
      <c r="AG12" s="74"/>
    </row>
    <row r="13" spans="1:33" ht="14.4" customHeight="1" x14ac:dyDescent="0.3">
      <c r="A13" s="110"/>
      <c r="B13" s="110"/>
      <c r="C13" s="110"/>
      <c r="D13" s="110"/>
      <c r="E13" s="97"/>
      <c r="F13" s="98"/>
      <c r="G13" s="99"/>
      <c r="H13" s="95"/>
      <c r="I13" s="96"/>
      <c r="J13" s="30"/>
      <c r="L13" s="45"/>
    </row>
    <row r="14" spans="1:33" x14ac:dyDescent="0.3">
      <c r="A14" s="138"/>
      <c r="B14" s="138"/>
      <c r="C14" s="138"/>
      <c r="D14" s="138"/>
      <c r="E14" s="102"/>
      <c r="F14" s="103"/>
      <c r="G14" s="104"/>
      <c r="H14" s="148"/>
      <c r="I14" s="149"/>
      <c r="J14" s="34"/>
    </row>
    <row r="15" spans="1:33" x14ac:dyDescent="0.3">
      <c r="A15" s="46"/>
      <c r="B15" s="47"/>
      <c r="C15" s="47"/>
      <c r="D15" s="47"/>
      <c r="E15" s="47"/>
      <c r="F15" s="100" t="s">
        <v>15</v>
      </c>
      <c r="G15" s="101"/>
      <c r="H15" s="134">
        <f>SUM(H8:H14)</f>
        <v>0</v>
      </c>
      <c r="I15" s="135"/>
      <c r="J15" s="70"/>
    </row>
    <row r="16" spans="1:33" s="48" customFormat="1" x14ac:dyDescent="0.3">
      <c r="B16" s="124"/>
      <c r="C16" s="124"/>
      <c r="D16" s="124"/>
      <c r="E16" s="124"/>
      <c r="F16" s="124"/>
      <c r="G16" s="124"/>
      <c r="H16" s="124"/>
      <c r="I16" s="124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ht="40.200000000000003" customHeight="1" x14ac:dyDescent="0.3">
      <c r="A17" s="139" t="s">
        <v>23</v>
      </c>
      <c r="B17" s="140"/>
      <c r="C17" s="140"/>
      <c r="D17" s="140"/>
      <c r="E17" s="140"/>
      <c r="F17" s="140"/>
      <c r="G17" s="140"/>
      <c r="H17" s="140"/>
      <c r="I17" s="140"/>
      <c r="J17" s="141"/>
    </row>
    <row r="18" spans="1:31" ht="28.95" customHeight="1" x14ac:dyDescent="0.3">
      <c r="A18" s="109" t="s">
        <v>8</v>
      </c>
      <c r="B18" s="109"/>
      <c r="C18" s="109"/>
      <c r="D18" s="109"/>
      <c r="E18" s="142" t="s">
        <v>14</v>
      </c>
      <c r="F18" s="143"/>
      <c r="G18" s="144"/>
      <c r="H18" s="106" t="s">
        <v>0</v>
      </c>
      <c r="I18" s="107"/>
      <c r="J18" s="10" t="s">
        <v>5</v>
      </c>
    </row>
    <row r="19" spans="1:31" ht="15" customHeight="1" x14ac:dyDescent="0.3">
      <c r="A19" s="110"/>
      <c r="B19" s="110"/>
      <c r="C19" s="110"/>
      <c r="D19" s="110"/>
      <c r="E19" s="97"/>
      <c r="F19" s="98"/>
      <c r="G19" s="99"/>
      <c r="H19" s="95"/>
      <c r="I19" s="96"/>
      <c r="J19" s="30"/>
    </row>
    <row r="20" spans="1:31" ht="15" customHeight="1" x14ac:dyDescent="0.3">
      <c r="A20" s="110"/>
      <c r="B20" s="110"/>
      <c r="C20" s="110"/>
      <c r="D20" s="110"/>
      <c r="E20" s="97"/>
      <c r="F20" s="98"/>
      <c r="G20" s="99"/>
      <c r="H20" s="95"/>
      <c r="I20" s="96"/>
      <c r="J20" s="30"/>
    </row>
    <row r="21" spans="1:31" ht="15" customHeight="1" x14ac:dyDescent="0.3">
      <c r="A21" s="110"/>
      <c r="B21" s="110"/>
      <c r="C21" s="110"/>
      <c r="D21" s="110"/>
      <c r="E21" s="97"/>
      <c r="F21" s="98"/>
      <c r="G21" s="99"/>
      <c r="H21" s="95"/>
      <c r="I21" s="96"/>
      <c r="J21" s="30"/>
    </row>
    <row r="22" spans="1:31" x14ac:dyDescent="0.3">
      <c r="A22" s="110"/>
      <c r="B22" s="110"/>
      <c r="C22" s="110"/>
      <c r="D22" s="110"/>
      <c r="E22" s="97"/>
      <c r="F22" s="103"/>
      <c r="G22" s="104"/>
      <c r="H22" s="148"/>
      <c r="I22" s="149"/>
      <c r="J22" s="34"/>
    </row>
    <row r="23" spans="1:31" x14ac:dyDescent="0.3">
      <c r="A23" s="50"/>
      <c r="B23" s="51"/>
      <c r="C23" s="51"/>
      <c r="D23" s="51"/>
      <c r="E23" s="51"/>
      <c r="F23" s="100" t="s">
        <v>3</v>
      </c>
      <c r="G23" s="101"/>
      <c r="H23" s="134">
        <f>SUM(H19:H22)</f>
        <v>0</v>
      </c>
      <c r="I23" s="135"/>
      <c r="J23" s="70"/>
    </row>
    <row r="24" spans="1:31" s="48" customFormat="1" x14ac:dyDescent="0.3">
      <c r="B24" s="124"/>
      <c r="C24" s="124"/>
      <c r="D24" s="124"/>
      <c r="E24" s="124"/>
      <c r="F24" s="124"/>
      <c r="G24" s="124"/>
      <c r="H24" s="124"/>
      <c r="I24" s="124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</row>
    <row r="25" spans="1:31" ht="54.75" customHeight="1" x14ac:dyDescent="0.3">
      <c r="A25" s="170" t="s">
        <v>17</v>
      </c>
      <c r="B25" s="170"/>
      <c r="C25" s="170"/>
      <c r="D25" s="170"/>
      <c r="E25" s="170"/>
      <c r="F25" s="170"/>
      <c r="G25" s="170"/>
      <c r="H25" s="170"/>
      <c r="I25" s="170"/>
      <c r="J25" s="170"/>
    </row>
    <row r="26" spans="1:31" ht="27.6" x14ac:dyDescent="0.3">
      <c r="A26" s="171" t="s">
        <v>11</v>
      </c>
      <c r="B26" s="171"/>
      <c r="C26" s="171"/>
      <c r="D26" s="171"/>
      <c r="E26" s="172" t="s">
        <v>9</v>
      </c>
      <c r="F26" s="172"/>
      <c r="G26" s="172"/>
      <c r="H26" s="133" t="s">
        <v>1</v>
      </c>
      <c r="I26" s="133"/>
      <c r="J26" s="10" t="s">
        <v>5</v>
      </c>
    </row>
    <row r="27" spans="1:31" x14ac:dyDescent="0.3">
      <c r="A27" s="110"/>
      <c r="B27" s="110"/>
      <c r="C27" s="110"/>
      <c r="D27" s="110"/>
      <c r="E27" s="116"/>
      <c r="F27" s="116"/>
      <c r="G27" s="116"/>
      <c r="H27" s="117"/>
      <c r="I27" s="117"/>
      <c r="J27" s="30"/>
    </row>
    <row r="28" spans="1:31" x14ac:dyDescent="0.3">
      <c r="A28" s="110"/>
      <c r="B28" s="110"/>
      <c r="C28" s="110"/>
      <c r="D28" s="110"/>
      <c r="E28" s="116"/>
      <c r="F28" s="116"/>
      <c r="G28" s="116"/>
      <c r="H28" s="117"/>
      <c r="I28" s="117"/>
      <c r="J28" s="30"/>
    </row>
    <row r="29" spans="1:31" x14ac:dyDescent="0.3">
      <c r="A29" s="110"/>
      <c r="B29" s="110"/>
      <c r="C29" s="110"/>
      <c r="D29" s="110"/>
      <c r="E29" s="116"/>
      <c r="F29" s="116"/>
      <c r="G29" s="116"/>
      <c r="H29" s="117"/>
      <c r="I29" s="117"/>
      <c r="J29" s="30"/>
    </row>
    <row r="30" spans="1:31" x14ac:dyDescent="0.3">
      <c r="A30" s="110"/>
      <c r="B30" s="110"/>
      <c r="C30" s="110"/>
      <c r="D30" s="110"/>
      <c r="E30" s="116"/>
      <c r="F30" s="116"/>
      <c r="G30" s="116"/>
      <c r="H30" s="117"/>
      <c r="I30" s="117"/>
      <c r="J30" s="30"/>
    </row>
    <row r="31" spans="1:31" x14ac:dyDescent="0.3">
      <c r="A31" s="110"/>
      <c r="B31" s="110"/>
      <c r="C31" s="110"/>
      <c r="D31" s="110"/>
      <c r="E31" s="116"/>
      <c r="F31" s="116"/>
      <c r="G31" s="116"/>
      <c r="H31" s="33"/>
      <c r="I31" s="33"/>
      <c r="J31" s="30"/>
    </row>
    <row r="32" spans="1:31" x14ac:dyDescent="0.3">
      <c r="A32" s="129"/>
      <c r="B32" s="129"/>
      <c r="C32" s="129"/>
      <c r="D32" s="129"/>
      <c r="E32" s="44"/>
      <c r="F32" s="130" t="s">
        <v>4</v>
      </c>
      <c r="G32" s="130"/>
      <c r="H32" s="128">
        <f>SUM(H27:H31)</f>
        <v>0</v>
      </c>
      <c r="I32" s="128"/>
      <c r="J32" s="11"/>
    </row>
    <row r="33" spans="1:33" s="52" customFormat="1" x14ac:dyDescent="0.3">
      <c r="F33" s="53"/>
      <c r="G33" s="53"/>
      <c r="H33" s="54"/>
      <c r="I33" s="54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</row>
    <row r="34" spans="1:33" s="35" customFormat="1" ht="46.5" customHeight="1" x14ac:dyDescent="0.3">
      <c r="A34" s="125" t="s">
        <v>45</v>
      </c>
      <c r="B34" s="126"/>
      <c r="C34" s="126"/>
      <c r="D34" s="126"/>
      <c r="E34" s="126"/>
      <c r="F34" s="126"/>
      <c r="G34" s="126"/>
      <c r="H34" s="126"/>
      <c r="I34" s="126"/>
      <c r="J34" s="127"/>
      <c r="K34" s="56"/>
      <c r="L34" s="56"/>
      <c r="M34" s="56"/>
      <c r="N34" s="56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6"/>
      <c r="Z34" s="56"/>
      <c r="AA34" s="56"/>
      <c r="AB34" s="56"/>
      <c r="AC34" s="56"/>
      <c r="AD34" s="56"/>
      <c r="AE34" s="56"/>
    </row>
    <row r="35" spans="1:33" ht="18" customHeight="1" x14ac:dyDescent="0.3">
      <c r="B35" s="14"/>
      <c r="C35" s="58"/>
      <c r="D35" s="58"/>
      <c r="E35" s="58"/>
      <c r="F35" s="120" t="s">
        <v>39</v>
      </c>
      <c r="G35" s="121"/>
      <c r="H35" s="131">
        <f>('Engagement Hour Worksheet'!G25)</f>
        <v>0</v>
      </c>
      <c r="I35" s="132"/>
      <c r="J35" s="70"/>
      <c r="L35" s="59"/>
      <c r="O35" s="49"/>
      <c r="P35" s="49"/>
      <c r="Q35" s="49"/>
      <c r="R35" s="49"/>
      <c r="S35" s="49"/>
      <c r="T35" s="49"/>
      <c r="U35" s="49"/>
      <c r="V35" s="49"/>
      <c r="W35" s="49"/>
      <c r="X35" s="49"/>
    </row>
    <row r="36" spans="1:33" ht="12.75" customHeight="1" thickBot="1" x14ac:dyDescent="0.35">
      <c r="B36" s="14" t="s">
        <v>21</v>
      </c>
      <c r="C36" s="58"/>
      <c r="D36" s="58"/>
      <c r="E36" s="58"/>
      <c r="F36" s="60"/>
      <c r="G36" s="61"/>
      <c r="H36" s="62"/>
      <c r="I36" s="63"/>
      <c r="P36" s="49"/>
      <c r="Q36" s="49"/>
      <c r="R36" s="49"/>
      <c r="S36" s="49"/>
      <c r="T36" s="49"/>
      <c r="U36" s="49"/>
      <c r="V36" s="49"/>
      <c r="W36" s="49"/>
      <c r="X36" s="49"/>
      <c r="AG36" s="111"/>
    </row>
    <row r="37" spans="1:33" ht="43.5" customHeight="1" thickBot="1" x14ac:dyDescent="0.35">
      <c r="B37" s="15">
        <f>SUM(H15,H23,H32, H35)</f>
        <v>0</v>
      </c>
      <c r="C37" s="58"/>
      <c r="D37" s="58"/>
      <c r="E37" s="14"/>
      <c r="F37" s="122" t="s">
        <v>16</v>
      </c>
      <c r="G37" s="123"/>
      <c r="H37" s="112">
        <f>H15-H23</f>
        <v>0</v>
      </c>
      <c r="I37" s="113"/>
      <c r="J37" s="12" t="str">
        <f>IF((H15-H23)&gt;A101,"Request exceeds Max Grant Amount, please revise.","")</f>
        <v/>
      </c>
      <c r="K37" s="64"/>
      <c r="P37" s="49"/>
      <c r="Q37" s="49"/>
      <c r="R37" s="49"/>
      <c r="S37" s="49"/>
      <c r="T37" s="49"/>
      <c r="U37" s="49"/>
      <c r="V37" s="49"/>
      <c r="W37" s="49"/>
      <c r="X37" s="49"/>
      <c r="AG37" s="111"/>
    </row>
    <row r="38" spans="1:33" ht="23.25" hidden="1" customHeight="1" thickBot="1" x14ac:dyDescent="0.35">
      <c r="B38" s="65" t="s">
        <v>20</v>
      </c>
      <c r="C38" s="14"/>
      <c r="D38" s="14"/>
      <c r="E38" s="14"/>
      <c r="F38" s="13"/>
      <c r="G38" s="13"/>
      <c r="H38" s="13"/>
      <c r="J38" s="13"/>
      <c r="K38" s="64"/>
      <c r="P38" s="49"/>
      <c r="Q38" s="49"/>
      <c r="R38" s="49"/>
      <c r="S38" s="49"/>
      <c r="T38" s="49"/>
      <c r="U38" s="49"/>
      <c r="V38" s="49"/>
      <c r="W38" s="49"/>
      <c r="X38" s="49"/>
      <c r="AG38" s="111"/>
    </row>
    <row r="39" spans="1:33" ht="31.95" customHeight="1" thickBot="1" x14ac:dyDescent="0.35">
      <c r="A39" s="66"/>
      <c r="C39" s="14"/>
      <c r="D39" s="14"/>
      <c r="E39" s="14"/>
      <c r="F39" s="118" t="s">
        <v>46</v>
      </c>
      <c r="G39" s="119"/>
      <c r="H39" s="114">
        <f>H37</f>
        <v>0</v>
      </c>
      <c r="I39" s="115"/>
      <c r="J39" s="159" t="str">
        <f>IFERROR((IF((AND(H40&gt;=H39,H35/(H15-H23)&gt;=0.5)),"Congratulations, your match looks terrific!","Great effort but your match is a little short. Please revise.")),"")</f>
        <v/>
      </c>
      <c r="P39" s="49"/>
      <c r="Q39" s="49"/>
      <c r="R39" s="49"/>
      <c r="S39" s="49"/>
      <c r="T39" s="49"/>
      <c r="U39" s="49"/>
      <c r="V39" s="49"/>
      <c r="W39" s="49"/>
      <c r="X39" s="49"/>
      <c r="AG39" s="49"/>
    </row>
    <row r="40" spans="1:33" ht="12" customHeight="1" x14ac:dyDescent="0.3">
      <c r="A40" s="66"/>
      <c r="C40" s="14"/>
      <c r="D40" s="14"/>
      <c r="E40" s="14"/>
      <c r="F40" s="162" t="s">
        <v>27</v>
      </c>
      <c r="G40" s="163"/>
      <c r="H40" s="166">
        <f>(H32+H35)</f>
        <v>0</v>
      </c>
      <c r="I40" s="167"/>
      <c r="J40" s="160"/>
      <c r="O40" s="49"/>
      <c r="P40" s="49"/>
      <c r="Q40" s="49"/>
      <c r="R40" s="49"/>
      <c r="S40" s="49"/>
      <c r="T40" s="49"/>
      <c r="U40" s="49"/>
      <c r="V40" s="49"/>
      <c r="W40" s="49"/>
      <c r="X40" s="49"/>
    </row>
    <row r="41" spans="1:33" ht="20.25" customHeight="1" thickBot="1" x14ac:dyDescent="0.35">
      <c r="A41" s="67"/>
      <c r="C41" s="14"/>
      <c r="D41" s="14"/>
      <c r="E41" s="14"/>
      <c r="F41" s="164"/>
      <c r="G41" s="165"/>
      <c r="H41" s="168"/>
      <c r="I41" s="169"/>
      <c r="J41" s="161"/>
      <c r="O41" s="49"/>
      <c r="P41" s="49"/>
      <c r="Q41" s="49"/>
      <c r="R41" s="49"/>
      <c r="S41" s="49"/>
      <c r="T41" s="49"/>
      <c r="U41" s="49"/>
      <c r="V41" s="49"/>
      <c r="W41" s="49"/>
      <c r="X41" s="49"/>
    </row>
    <row r="42" spans="1:33" x14ac:dyDescent="0.3">
      <c r="B42" s="14"/>
      <c r="C42" s="14"/>
      <c r="D42" s="14"/>
      <c r="E42" s="14"/>
    </row>
    <row r="43" spans="1:33" x14ac:dyDescent="0.3">
      <c r="B43" s="84" t="s">
        <v>47</v>
      </c>
      <c r="C43" s="14"/>
      <c r="D43" s="14"/>
      <c r="E43" s="14"/>
    </row>
    <row r="44" spans="1:33" x14ac:dyDescent="0.3">
      <c r="B44" s="68"/>
      <c r="C44" s="14"/>
      <c r="D44" s="14"/>
      <c r="E44" s="14"/>
    </row>
    <row r="45" spans="1:33" x14ac:dyDescent="0.3">
      <c r="B45" s="14"/>
      <c r="C45" s="14"/>
      <c r="D45" s="14"/>
      <c r="E45" s="14"/>
    </row>
    <row r="46" spans="1:33" x14ac:dyDescent="0.3">
      <c r="B46" s="14"/>
      <c r="C46" s="14"/>
      <c r="D46" s="14"/>
      <c r="E46" s="14"/>
    </row>
    <row r="47" spans="1:33" x14ac:dyDescent="0.3">
      <c r="B47" s="14"/>
      <c r="C47" s="14"/>
      <c r="D47" s="14"/>
      <c r="E47" s="14"/>
    </row>
    <row r="53" spans="2:3" x14ac:dyDescent="0.3">
      <c r="B53" s="69"/>
    </row>
    <row r="57" spans="2:3" x14ac:dyDescent="0.3">
      <c r="B57" s="48"/>
      <c r="C57" s="48"/>
    </row>
    <row r="69" spans="1:5" ht="36.75" customHeight="1" x14ac:dyDescent="0.3"/>
    <row r="71" spans="1:5" x14ac:dyDescent="0.3">
      <c r="A71" s="74"/>
      <c r="B71" s="74"/>
      <c r="C71" s="74"/>
      <c r="D71" s="74"/>
      <c r="E71" s="74"/>
    </row>
    <row r="72" spans="1:5" x14ac:dyDescent="0.3">
      <c r="D72" s="74"/>
      <c r="E72" s="74"/>
    </row>
    <row r="73" spans="1:5" x14ac:dyDescent="0.3">
      <c r="D73" s="74"/>
      <c r="E73" s="74"/>
    </row>
    <row r="74" spans="1:5" x14ac:dyDescent="0.3">
      <c r="D74" s="74"/>
      <c r="E74" s="74"/>
    </row>
    <row r="75" spans="1:5" x14ac:dyDescent="0.3">
      <c r="D75" s="74"/>
      <c r="E75" s="74"/>
    </row>
    <row r="76" spans="1:5" x14ac:dyDescent="0.3">
      <c r="D76" s="74"/>
      <c r="E76" s="74"/>
    </row>
    <row r="77" spans="1:5" x14ac:dyDescent="0.3">
      <c r="D77" s="74"/>
      <c r="E77" s="74"/>
    </row>
    <row r="78" spans="1:5" x14ac:dyDescent="0.3">
      <c r="D78" s="74"/>
      <c r="E78" s="74"/>
    </row>
    <row r="79" spans="1:5" x14ac:dyDescent="0.3">
      <c r="D79" s="74"/>
      <c r="E79" s="74"/>
    </row>
    <row r="80" spans="1:5" x14ac:dyDescent="0.3">
      <c r="D80" s="74"/>
      <c r="E80" s="74"/>
    </row>
    <row r="81" spans="4:5" x14ac:dyDescent="0.3">
      <c r="D81" s="74"/>
      <c r="E81" s="74"/>
    </row>
    <row r="82" spans="4:5" x14ac:dyDescent="0.3">
      <c r="D82" s="74"/>
      <c r="E82" s="74"/>
    </row>
    <row r="83" spans="4:5" x14ac:dyDescent="0.3">
      <c r="D83" s="74"/>
      <c r="E83" s="74"/>
    </row>
    <row r="100" spans="1:2" x14ac:dyDescent="0.3">
      <c r="A100" s="75" t="s">
        <v>28</v>
      </c>
      <c r="B100" s="76"/>
    </row>
    <row r="101" spans="1:2" x14ac:dyDescent="0.3">
      <c r="A101" s="77">
        <f>ABS(A102)</f>
        <v>25000</v>
      </c>
      <c r="B101" s="76"/>
    </row>
    <row r="102" spans="1:2" x14ac:dyDescent="0.3">
      <c r="A102" s="78">
        <v>25000</v>
      </c>
      <c r="B102" s="76"/>
    </row>
    <row r="103" spans="1:2" x14ac:dyDescent="0.3">
      <c r="A103" s="79"/>
      <c r="B103" s="76"/>
    </row>
    <row r="104" spans="1:2" x14ac:dyDescent="0.3">
      <c r="A104" s="75" t="s">
        <v>29</v>
      </c>
      <c r="B104" s="76"/>
    </row>
    <row r="105" spans="1:2" x14ac:dyDescent="0.3">
      <c r="A105" s="108" t="b">
        <v>1</v>
      </c>
      <c r="B105" s="108"/>
    </row>
    <row r="106" spans="1:2" x14ac:dyDescent="0.3">
      <c r="A106" s="80" t="s">
        <v>31</v>
      </c>
      <c r="B106" s="81"/>
    </row>
    <row r="107" spans="1:2" x14ac:dyDescent="0.3">
      <c r="A107" s="80">
        <f>H37</f>
        <v>0</v>
      </c>
      <c r="B107" s="81"/>
    </row>
    <row r="108" spans="1:2" x14ac:dyDescent="0.3">
      <c r="A108" s="81" t="s">
        <v>30</v>
      </c>
      <c r="B108" s="81"/>
    </row>
    <row r="109" spans="1:2" x14ac:dyDescent="0.3">
      <c r="A109" s="80">
        <f>H39</f>
        <v>0</v>
      </c>
      <c r="B109" s="81"/>
    </row>
    <row r="110" spans="1:2" x14ac:dyDescent="0.3">
      <c r="A110" s="81"/>
      <c r="B110" s="81"/>
    </row>
    <row r="111" spans="1:2" x14ac:dyDescent="0.3">
      <c r="A111" s="105" t="s">
        <v>32</v>
      </c>
      <c r="B111" s="105"/>
    </row>
  </sheetData>
  <sheetProtection algorithmName="SHA-512" hashValue="DlQTe7onPzjNOZF/VBo8NiNxP/tQwYksKOQyAmCjGibxKutxtCzUjIZSFGfHGGSc+dJ2bpHalN9ZCBA3iKSjwg==" saltValue="eiJukNNadBERWHvS3O8dug==" spinCount="100000" sheet="1" selectLockedCells="1"/>
  <protectedRanges>
    <protectedRange sqref="A27:J31" name="inkind"/>
    <protectedRange sqref="E1:J2 E3:F3" name="Org Data"/>
    <protectedRange sqref="A8:J14" name="Cost"/>
    <protectedRange sqref="A19:J22" name="Cash"/>
  </protectedRanges>
  <mergeCells count="84">
    <mergeCell ref="J39:J41"/>
    <mergeCell ref="E22:G22"/>
    <mergeCell ref="H23:I23"/>
    <mergeCell ref="F40:G41"/>
    <mergeCell ref="H40:I41"/>
    <mergeCell ref="A25:J25"/>
    <mergeCell ref="A26:D26"/>
    <mergeCell ref="A27:D27"/>
    <mergeCell ref="A28:D28"/>
    <mergeCell ref="A29:D29"/>
    <mergeCell ref="A30:D30"/>
    <mergeCell ref="A31:D31"/>
    <mergeCell ref="H22:I22"/>
    <mergeCell ref="E28:G28"/>
    <mergeCell ref="E26:G26"/>
    <mergeCell ref="E27:G27"/>
    <mergeCell ref="A11:D11"/>
    <mergeCell ref="E12:G12"/>
    <mergeCell ref="H14:I14"/>
    <mergeCell ref="E1:J1"/>
    <mergeCell ref="E2:J2"/>
    <mergeCell ref="E7:G7"/>
    <mergeCell ref="E10:G10"/>
    <mergeCell ref="H11:I11"/>
    <mergeCell ref="E13:G13"/>
    <mergeCell ref="E11:G11"/>
    <mergeCell ref="A7:D7"/>
    <mergeCell ref="A8:D8"/>
    <mergeCell ref="A9:D9"/>
    <mergeCell ref="A10:D10"/>
    <mergeCell ref="H7:I7"/>
    <mergeCell ref="E8:G8"/>
    <mergeCell ref="H15:I15"/>
    <mergeCell ref="B16:I16"/>
    <mergeCell ref="A22:D22"/>
    <mergeCell ref="H4:J4"/>
    <mergeCell ref="B4:G4"/>
    <mergeCell ref="A12:D12"/>
    <mergeCell ref="A13:D13"/>
    <mergeCell ref="A14:D14"/>
    <mergeCell ref="A17:J17"/>
    <mergeCell ref="A6:J6"/>
    <mergeCell ref="H21:I21"/>
    <mergeCell ref="E20:G20"/>
    <mergeCell ref="E21:G21"/>
    <mergeCell ref="E18:G18"/>
    <mergeCell ref="H19:I19"/>
    <mergeCell ref="AG36:AG38"/>
    <mergeCell ref="H37:I37"/>
    <mergeCell ref="H39:I39"/>
    <mergeCell ref="F23:G23"/>
    <mergeCell ref="E29:G29"/>
    <mergeCell ref="H29:I29"/>
    <mergeCell ref="E30:G30"/>
    <mergeCell ref="H30:I30"/>
    <mergeCell ref="F39:G39"/>
    <mergeCell ref="F35:G35"/>
    <mergeCell ref="F37:G37"/>
    <mergeCell ref="B24:I24"/>
    <mergeCell ref="H28:I28"/>
    <mergeCell ref="A34:J34"/>
    <mergeCell ref="H32:I32"/>
    <mergeCell ref="A32:D32"/>
    <mergeCell ref="A111:B111"/>
    <mergeCell ref="H18:I18"/>
    <mergeCell ref="A105:B105"/>
    <mergeCell ref="A18:D18"/>
    <mergeCell ref="A19:D19"/>
    <mergeCell ref="A20:D20"/>
    <mergeCell ref="A21:D21"/>
    <mergeCell ref="F32:G32"/>
    <mergeCell ref="H35:I35"/>
    <mergeCell ref="H26:I26"/>
    <mergeCell ref="H27:I27"/>
    <mergeCell ref="E31:G31"/>
    <mergeCell ref="H20:I20"/>
    <mergeCell ref="E19:G19"/>
    <mergeCell ref="H8:I8"/>
    <mergeCell ref="E9:G9"/>
    <mergeCell ref="H9:I9"/>
    <mergeCell ref="F15:G15"/>
    <mergeCell ref="H10:I10"/>
    <mergeCell ref="H13:I13"/>
    <mergeCell ref="E14:G14"/>
  </mergeCells>
  <conditionalFormatting sqref="J37">
    <cfRule type="notContainsBlanks" dxfId="3" priority="15">
      <formula>LEN(TRIM(J37))&gt;0</formula>
    </cfRule>
  </conditionalFormatting>
  <conditionalFormatting sqref="L42">
    <cfRule type="containsText" dxfId="2" priority="1" operator="containsText" text="&quot;Click Cell D3 to Select Eligibility Tier&quot;">
      <formula>NOT(ISERROR(SEARCH("""Click Cell D3 to Select Eligibility Tier""",L42)))</formula>
    </cfRule>
  </conditionalFormatting>
  <conditionalFormatting sqref="AG36:AG38 J39:J41">
    <cfRule type="containsText" dxfId="1" priority="13" operator="containsText" text="Great effort but">
      <formula>NOT(ISERROR(SEARCH("Great effort but",J36)))</formula>
    </cfRule>
    <cfRule type="containsText" dxfId="0" priority="14" operator="containsText" text="Congratulations">
      <formula>NOT(ISERROR(SEARCH("Congratulations",J36)))</formula>
    </cfRule>
  </conditionalFormatting>
  <dataValidations count="1">
    <dataValidation type="whole" errorStyle="warning" operator="greaterThanOrEqual" showInputMessage="1" showErrorMessage="1" errorTitle="Match not met" error="Your Total Match must be equal to or greater than your Total Grant Request; please edit the budget." sqref="H39:I39" xr:uid="{00000000-0002-0000-0000-000000000000}">
      <formula1>H40</formula1>
    </dataValidation>
  </dataValidations>
  <printOptions horizontalCentered="1"/>
  <pageMargins left="0.45" right="0.45" top="1" bottom="0" header="0.3" footer="0.3"/>
  <pageSetup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9</xdr:col>
                    <xdr:colOff>388620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9</xdr:col>
                    <xdr:colOff>388620</xdr:colOff>
                    <xdr:row>9</xdr:row>
                    <xdr:rowOff>175260</xdr:rowOff>
                  </from>
                  <to>
                    <xdr:col>9</xdr:col>
                    <xdr:colOff>632460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9</xdr:col>
                    <xdr:colOff>388620</xdr:colOff>
                    <xdr:row>7</xdr:row>
                    <xdr:rowOff>175260</xdr:rowOff>
                  </from>
                  <to>
                    <xdr:col>9</xdr:col>
                    <xdr:colOff>632460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9</xdr:col>
                    <xdr:colOff>388620</xdr:colOff>
                    <xdr:row>8</xdr:row>
                    <xdr:rowOff>160020</xdr:rowOff>
                  </from>
                  <to>
                    <xdr:col>9</xdr:col>
                    <xdr:colOff>632460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9</xdr:col>
                    <xdr:colOff>388620</xdr:colOff>
                    <xdr:row>10</xdr:row>
                    <xdr:rowOff>175260</xdr:rowOff>
                  </from>
                  <to>
                    <xdr:col>9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9</xdr:col>
                    <xdr:colOff>388620</xdr:colOff>
                    <xdr:row>11</xdr:row>
                    <xdr:rowOff>175260</xdr:rowOff>
                  </from>
                  <to>
                    <xdr:col>9</xdr:col>
                    <xdr:colOff>632460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9</xdr:col>
                    <xdr:colOff>388620</xdr:colOff>
                    <xdr:row>12</xdr:row>
                    <xdr:rowOff>0</xdr:rowOff>
                  </from>
                  <to>
                    <xdr:col>9</xdr:col>
                    <xdr:colOff>632460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9</xdr:col>
                    <xdr:colOff>388620</xdr:colOff>
                    <xdr:row>12</xdr:row>
                    <xdr:rowOff>0</xdr:rowOff>
                  </from>
                  <to>
                    <xdr:col>9</xdr:col>
                    <xdr:colOff>632460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9</xdr:col>
                    <xdr:colOff>388620</xdr:colOff>
                    <xdr:row>17</xdr:row>
                    <xdr:rowOff>342900</xdr:rowOff>
                  </from>
                  <to>
                    <xdr:col>9</xdr:col>
                    <xdr:colOff>632460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9</xdr:col>
                    <xdr:colOff>388620</xdr:colOff>
                    <xdr:row>20</xdr:row>
                    <xdr:rowOff>160020</xdr:rowOff>
                  </from>
                  <to>
                    <xdr:col>9</xdr:col>
                    <xdr:colOff>632460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9</xdr:col>
                    <xdr:colOff>388620</xdr:colOff>
                    <xdr:row>18</xdr:row>
                    <xdr:rowOff>152400</xdr:rowOff>
                  </from>
                  <to>
                    <xdr:col>9</xdr:col>
                    <xdr:colOff>632460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9</xdr:col>
                    <xdr:colOff>388620</xdr:colOff>
                    <xdr:row>19</xdr:row>
                    <xdr:rowOff>144780</xdr:rowOff>
                  </from>
                  <to>
                    <xdr:col>9</xdr:col>
                    <xdr:colOff>632460</xdr:colOff>
                    <xdr:row>20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6" name="Check Box 20">
              <controlPr defaultSize="0" autoFill="0" autoLine="0" autoPict="0">
                <anchor moveWithCells="1">
                  <from>
                    <xdr:col>9</xdr:col>
                    <xdr:colOff>388620</xdr:colOff>
                    <xdr:row>12</xdr:row>
                    <xdr:rowOff>175260</xdr:rowOff>
                  </from>
                  <to>
                    <xdr:col>9</xdr:col>
                    <xdr:colOff>632460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7" name="Check Box 28">
              <controlPr defaultSize="0" autoFill="0" autoLine="0" autoPict="0">
                <anchor moveWithCells="1">
                  <from>
                    <xdr:col>9</xdr:col>
                    <xdr:colOff>861060</xdr:colOff>
                    <xdr:row>6</xdr:row>
                    <xdr:rowOff>190500</xdr:rowOff>
                  </from>
                  <to>
                    <xdr:col>9</xdr:col>
                    <xdr:colOff>1036320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8" name="Check Box 29">
              <controlPr defaultSize="0" autoFill="0" autoLine="0" autoPict="0">
                <anchor moveWithCells="1">
                  <from>
                    <xdr:col>9</xdr:col>
                    <xdr:colOff>899160</xdr:colOff>
                    <xdr:row>17</xdr:row>
                    <xdr:rowOff>190500</xdr:rowOff>
                  </from>
                  <to>
                    <xdr:col>9</xdr:col>
                    <xdr:colOff>1089660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9</xdr:col>
                    <xdr:colOff>388620</xdr:colOff>
                    <xdr:row>26</xdr:row>
                    <xdr:rowOff>0</xdr:rowOff>
                  </from>
                  <to>
                    <xdr:col>9</xdr:col>
                    <xdr:colOff>632460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0" name="Check Box 32">
              <controlPr defaultSize="0" autoFill="0" autoLine="0" autoPict="0">
                <anchor moveWithCells="1">
                  <from>
                    <xdr:col>9</xdr:col>
                    <xdr:colOff>388620</xdr:colOff>
                    <xdr:row>28</xdr:row>
                    <xdr:rowOff>175260</xdr:rowOff>
                  </from>
                  <to>
                    <xdr:col>9</xdr:col>
                    <xdr:colOff>632460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1" name="Check Box 33">
              <controlPr defaultSize="0" autoFill="0" autoLine="0" autoPict="0">
                <anchor moveWithCells="1">
                  <from>
                    <xdr:col>9</xdr:col>
                    <xdr:colOff>388620</xdr:colOff>
                    <xdr:row>26</xdr:row>
                    <xdr:rowOff>160020</xdr:rowOff>
                  </from>
                  <to>
                    <xdr:col>9</xdr:col>
                    <xdr:colOff>632460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2" name="Check Box 34">
              <controlPr defaultSize="0" autoFill="0" autoLine="0" autoPict="0">
                <anchor moveWithCells="1">
                  <from>
                    <xdr:col>9</xdr:col>
                    <xdr:colOff>388620</xdr:colOff>
                    <xdr:row>27</xdr:row>
                    <xdr:rowOff>152400</xdr:rowOff>
                  </from>
                  <to>
                    <xdr:col>9</xdr:col>
                    <xdr:colOff>632460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3" name="Check Box 35">
              <controlPr defaultSize="0" autoFill="0" autoLine="0" autoPict="0">
                <anchor moveWithCells="1">
                  <from>
                    <xdr:col>9</xdr:col>
                    <xdr:colOff>388620</xdr:colOff>
                    <xdr:row>29</xdr:row>
                    <xdr:rowOff>175260</xdr:rowOff>
                  </from>
                  <to>
                    <xdr:col>9</xdr:col>
                    <xdr:colOff>632460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4" name="Check Box 36">
              <controlPr defaultSize="0" autoFill="0" autoLine="0" autoPict="0">
                <anchor moveWithCells="1">
                  <from>
                    <xdr:col>9</xdr:col>
                    <xdr:colOff>899160</xdr:colOff>
                    <xdr:row>25</xdr:row>
                    <xdr:rowOff>137160</xdr:rowOff>
                  </from>
                  <to>
                    <xdr:col>9</xdr:col>
                    <xdr:colOff>1089660</xdr:colOff>
                    <xdr:row>25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A49"/>
  <sheetViews>
    <sheetView showGridLines="0" topLeftCell="A6" zoomScale="91" zoomScaleNormal="100" zoomScaleSheetLayoutView="100" workbookViewId="0">
      <selection activeCell="F16" sqref="F16"/>
    </sheetView>
  </sheetViews>
  <sheetFormatPr defaultColWidth="9.109375" defaultRowHeight="14.4" x14ac:dyDescent="0.3"/>
  <cols>
    <col min="1" max="1" width="8.88671875" style="6" customWidth="1"/>
    <col min="2" max="2" width="8.109375" style="6" customWidth="1"/>
    <col min="3" max="3" width="31.6640625" style="6" customWidth="1"/>
    <col min="4" max="4" width="4.33203125" style="6" customWidth="1"/>
    <col min="5" max="5" width="14.33203125" style="6" customWidth="1"/>
    <col min="6" max="6" width="12.44140625" style="6" customWidth="1"/>
    <col min="7" max="7" width="15.33203125" style="6" customWidth="1"/>
    <col min="8" max="8" width="9.109375" style="6"/>
    <col min="9" max="9" width="11.5546875" style="6" bestFit="1" customWidth="1"/>
    <col min="10" max="10" width="16" style="6" customWidth="1"/>
    <col min="11" max="42" width="9.109375" style="6"/>
    <col min="43" max="43" width="17.33203125" style="89" bestFit="1" customWidth="1"/>
    <col min="44" max="45" width="9.109375" style="89"/>
    <col min="46" max="46" width="25.6640625" style="89" bestFit="1" customWidth="1"/>
    <col min="47" max="48" width="9.109375" style="89"/>
    <col min="49" max="49" width="15.33203125" style="89" bestFit="1" customWidth="1"/>
    <col min="50" max="50" width="9.109375" style="89"/>
    <col min="51" max="51" width="1" style="89" customWidth="1"/>
    <col min="52" max="52" width="14.44140625" style="6" bestFit="1" customWidth="1"/>
    <col min="53" max="16384" width="9.109375" style="6"/>
  </cols>
  <sheetData>
    <row r="1" spans="1:53" x14ac:dyDescent="0.3">
      <c r="A1" s="181" t="s">
        <v>40</v>
      </c>
      <c r="B1" s="181"/>
      <c r="C1" s="181"/>
      <c r="D1" s="181"/>
      <c r="E1" s="181"/>
      <c r="F1" s="181"/>
      <c r="G1" s="181"/>
      <c r="I1" s="14"/>
      <c r="J1" s="14"/>
      <c r="AR1"/>
    </row>
    <row r="2" spans="1:53" x14ac:dyDescent="0.3">
      <c r="A2" s="5"/>
      <c r="B2" s="19"/>
      <c r="C2" s="19"/>
      <c r="D2" s="19"/>
      <c r="E2" s="19"/>
      <c r="F2" s="19"/>
      <c r="G2" s="19"/>
      <c r="I2" s="14"/>
      <c r="J2" s="14"/>
      <c r="AQ2" s="88"/>
      <c r="AR2" s="16" t="b">
        <v>1</v>
      </c>
      <c r="AT2" s="16" t="b">
        <v>1</v>
      </c>
      <c r="AZ2" s="86"/>
      <c r="BA2" s="86"/>
    </row>
    <row r="3" spans="1:53" x14ac:dyDescent="0.3">
      <c r="A3" s="20"/>
      <c r="B3" s="20"/>
      <c r="C3" s="173" t="s">
        <v>26</v>
      </c>
      <c r="D3" s="173"/>
      <c r="E3" s="173"/>
      <c r="F3" s="83">
        <f>'Grant Budget Worksheet'!A107</f>
        <v>0</v>
      </c>
      <c r="G3" s="14"/>
      <c r="H3" s="14"/>
      <c r="J3" s="14"/>
      <c r="AQ3" s="88"/>
      <c r="AR3" s="17" t="str">
        <f>IF(AR2=TRUE,"57.5","0")</f>
        <v>57.5</v>
      </c>
      <c r="AS3" s="90"/>
      <c r="AT3" s="17" t="str">
        <f>IF(AT2=TRUE,"20","0")</f>
        <v>20</v>
      </c>
      <c r="AZ3" s="86"/>
      <c r="BA3" s="86" t="b">
        <v>1</v>
      </c>
    </row>
    <row r="4" spans="1:53" x14ac:dyDescent="0.3">
      <c r="A4" s="20"/>
      <c r="B4" s="20"/>
      <c r="C4" s="21"/>
      <c r="D4" s="21"/>
      <c r="E4" s="21"/>
      <c r="F4" s="22"/>
      <c r="H4" s="14"/>
      <c r="J4" s="14"/>
      <c r="AQ4" s="88"/>
      <c r="AR4" s="17">
        <f>ABS(AR3)</f>
        <v>57.5</v>
      </c>
      <c r="AS4" s="90"/>
      <c r="AT4" s="17">
        <f>ABS(AT3)</f>
        <v>20</v>
      </c>
    </row>
    <row r="5" spans="1:53" ht="21.75" customHeight="1" x14ac:dyDescent="0.3">
      <c r="A5" s="23"/>
      <c r="B5" s="23"/>
      <c r="C5" s="24" t="s">
        <v>34</v>
      </c>
      <c r="D5" s="24"/>
      <c r="E5" s="85">
        <v>34.79</v>
      </c>
      <c r="F5" s="25" t="s">
        <v>24</v>
      </c>
      <c r="G5" s="25" t="s">
        <v>25</v>
      </c>
      <c r="H5" s="14"/>
      <c r="J5" s="68"/>
      <c r="AR5"/>
      <c r="AT5"/>
    </row>
    <row r="6" spans="1:53" s="14" customFormat="1" x14ac:dyDescent="0.3">
      <c r="A6" s="180" t="s">
        <v>41</v>
      </c>
      <c r="B6" s="180"/>
      <c r="C6" s="180"/>
      <c r="D6" s="26"/>
      <c r="E6" s="27" t="s">
        <v>33</v>
      </c>
      <c r="F6" s="28">
        <f>F3/2</f>
        <v>0</v>
      </c>
      <c r="G6" s="26">
        <f>ROUNDUP(((0.5*(F3/E5)))*4,0)/4</f>
        <v>0</v>
      </c>
      <c r="J6" s="68"/>
      <c r="AQ6" s="88"/>
      <c r="AR6" s="93"/>
      <c r="AS6" s="88"/>
      <c r="AT6" s="93"/>
      <c r="AU6" s="88"/>
      <c r="AV6" s="88"/>
      <c r="AW6" s="88"/>
      <c r="AX6" s="88"/>
      <c r="AY6" s="88"/>
    </row>
    <row r="7" spans="1:53" s="35" customFormat="1" ht="26.25" customHeight="1" x14ac:dyDescent="0.3">
      <c r="A7" s="36"/>
      <c r="B7" s="36"/>
      <c r="C7" s="71" t="s">
        <v>38</v>
      </c>
      <c r="D7" s="36"/>
      <c r="E7" s="36"/>
      <c r="F7" s="36"/>
      <c r="G7" s="37"/>
      <c r="J7" s="56"/>
      <c r="AQ7" s="91"/>
      <c r="AR7" s="94">
        <f>2000/E5</f>
        <v>57.487783845932739</v>
      </c>
      <c r="AS7" s="92"/>
      <c r="AT7" s="94">
        <f>20</f>
        <v>20</v>
      </c>
      <c r="AU7" s="91"/>
      <c r="AV7" s="91"/>
      <c r="AW7" s="91"/>
      <c r="AX7" s="91"/>
      <c r="AY7" s="91"/>
    </row>
    <row r="8" spans="1:53" ht="36.75" customHeight="1" x14ac:dyDescent="0.3">
      <c r="A8" s="177" t="s">
        <v>42</v>
      </c>
      <c r="B8" s="179"/>
      <c r="C8" s="178"/>
      <c r="D8" s="177" t="s">
        <v>2</v>
      </c>
      <c r="E8" s="178"/>
      <c r="F8" s="29" t="s">
        <v>35</v>
      </c>
      <c r="G8" s="29" t="s">
        <v>12</v>
      </c>
      <c r="H8" s="72"/>
      <c r="I8" s="72"/>
      <c r="J8" s="72"/>
      <c r="M8" s="48"/>
      <c r="N8" s="48"/>
    </row>
    <row r="9" spans="1:53" x14ac:dyDescent="0.3">
      <c r="A9" s="174"/>
      <c r="B9" s="175"/>
      <c r="C9" s="176"/>
      <c r="D9" s="189"/>
      <c r="E9" s="190"/>
      <c r="F9" s="4"/>
      <c r="G9" s="3"/>
      <c r="J9" s="52"/>
    </row>
    <row r="10" spans="1:53" x14ac:dyDescent="0.3">
      <c r="A10" s="174"/>
      <c r="B10" s="175"/>
      <c r="C10" s="176"/>
      <c r="D10" s="189"/>
      <c r="E10" s="190"/>
      <c r="F10" s="4"/>
      <c r="G10" s="3"/>
      <c r="J10" s="52"/>
    </row>
    <row r="11" spans="1:53" x14ac:dyDescent="0.3">
      <c r="A11" s="174"/>
      <c r="B11" s="175"/>
      <c r="C11" s="176"/>
      <c r="D11" s="189"/>
      <c r="E11" s="190"/>
      <c r="F11" s="4"/>
      <c r="G11" s="3"/>
      <c r="J11" s="52"/>
    </row>
    <row r="12" spans="1:53" x14ac:dyDescent="0.3">
      <c r="A12" s="174"/>
      <c r="B12" s="175"/>
      <c r="C12" s="176"/>
      <c r="D12" s="189"/>
      <c r="E12" s="190"/>
      <c r="F12" s="4"/>
      <c r="G12" s="3"/>
      <c r="J12" s="52"/>
    </row>
    <row r="13" spans="1:53" x14ac:dyDescent="0.3">
      <c r="A13" s="174"/>
      <c r="B13" s="175"/>
      <c r="C13" s="176"/>
      <c r="D13" s="189"/>
      <c r="E13" s="190"/>
      <c r="F13" s="4"/>
      <c r="G13" s="3"/>
    </row>
    <row r="14" spans="1:53" x14ac:dyDescent="0.3">
      <c r="A14" s="174"/>
      <c r="B14" s="175"/>
      <c r="C14" s="176"/>
      <c r="D14" s="189"/>
      <c r="E14" s="190"/>
      <c r="F14" s="4"/>
      <c r="G14" s="3"/>
    </row>
    <row r="15" spans="1:53" x14ac:dyDescent="0.3">
      <c r="A15" s="185"/>
      <c r="B15" s="185"/>
      <c r="C15" s="185"/>
      <c r="D15" s="185"/>
      <c r="E15" s="185"/>
      <c r="F15" s="4"/>
      <c r="G15" s="3"/>
    </row>
    <row r="16" spans="1:53" x14ac:dyDescent="0.3">
      <c r="A16" s="185"/>
      <c r="B16" s="185"/>
      <c r="C16" s="185"/>
      <c r="D16" s="185"/>
      <c r="E16" s="185"/>
      <c r="F16" s="4"/>
      <c r="G16" s="3"/>
    </row>
    <row r="17" spans="1:7" x14ac:dyDescent="0.3">
      <c r="A17" s="185"/>
      <c r="B17" s="185"/>
      <c r="C17" s="185"/>
      <c r="D17" s="185"/>
      <c r="E17" s="185"/>
      <c r="F17" s="4"/>
      <c r="G17" s="3"/>
    </row>
    <row r="18" spans="1:7" x14ac:dyDescent="0.3">
      <c r="A18" s="185"/>
      <c r="B18" s="185"/>
      <c r="C18" s="185"/>
      <c r="D18" s="185"/>
      <c r="E18" s="185"/>
      <c r="F18" s="4"/>
      <c r="G18" s="3"/>
    </row>
    <row r="19" spans="1:7" x14ac:dyDescent="0.3">
      <c r="A19" s="185"/>
      <c r="B19" s="185"/>
      <c r="C19" s="185"/>
      <c r="D19" s="185"/>
      <c r="E19" s="185"/>
      <c r="F19" s="4"/>
      <c r="G19" s="3"/>
    </row>
    <row r="20" spans="1:7" x14ac:dyDescent="0.3">
      <c r="A20" s="185"/>
      <c r="B20" s="185"/>
      <c r="C20" s="185"/>
      <c r="D20" s="185"/>
      <c r="E20" s="185"/>
      <c r="F20" s="4"/>
      <c r="G20" s="3"/>
    </row>
    <row r="21" spans="1:7" x14ac:dyDescent="0.3">
      <c r="A21" s="185"/>
      <c r="B21" s="185"/>
      <c r="C21" s="185"/>
      <c r="D21" s="185"/>
      <c r="E21" s="185"/>
      <c r="F21" s="4"/>
      <c r="G21" s="3"/>
    </row>
    <row r="22" spans="1:7" x14ac:dyDescent="0.3">
      <c r="A22" s="185"/>
      <c r="B22" s="185"/>
      <c r="C22" s="185"/>
      <c r="D22" s="185"/>
      <c r="E22" s="185"/>
      <c r="F22" s="4"/>
      <c r="G22" s="3"/>
    </row>
    <row r="23" spans="1:7" x14ac:dyDescent="0.3">
      <c r="A23" s="185"/>
      <c r="B23" s="185"/>
      <c r="C23" s="185"/>
      <c r="D23" s="185"/>
      <c r="E23" s="185"/>
      <c r="F23" s="4"/>
      <c r="G23" s="3"/>
    </row>
    <row r="24" spans="1:7" x14ac:dyDescent="0.3">
      <c r="D24" s="186" t="s">
        <v>36</v>
      </c>
      <c r="E24" s="187"/>
      <c r="F24" s="188"/>
      <c r="G24" s="82">
        <f>SUM(G9:G23)</f>
        <v>0</v>
      </c>
    </row>
    <row r="25" spans="1:7" x14ac:dyDescent="0.3">
      <c r="C25" s="19"/>
      <c r="D25" s="182" t="s">
        <v>37</v>
      </c>
      <c r="E25" s="183"/>
      <c r="F25" s="184"/>
      <c r="G25" s="18">
        <f>G24*E5</f>
        <v>0</v>
      </c>
    </row>
    <row r="35" spans="1:9" x14ac:dyDescent="0.3">
      <c r="C35" s="73"/>
      <c r="E35" s="69"/>
      <c r="F35" s="69"/>
      <c r="G35" s="69"/>
      <c r="H35" s="69"/>
      <c r="I35" s="69"/>
    </row>
    <row r="36" spans="1:9" x14ac:dyDescent="0.3">
      <c r="C36" s="73"/>
    </row>
    <row r="37" spans="1:9" x14ac:dyDescent="0.3">
      <c r="C37" s="73"/>
    </row>
    <row r="38" spans="1:9" x14ac:dyDescent="0.3">
      <c r="A38" s="73"/>
      <c r="B38" s="73"/>
      <c r="C38" s="73"/>
    </row>
    <row r="39" spans="1:9" x14ac:dyDescent="0.3">
      <c r="A39" s="73"/>
      <c r="B39" s="73"/>
      <c r="C39" s="73"/>
    </row>
    <row r="40" spans="1:9" x14ac:dyDescent="0.3">
      <c r="A40" s="73"/>
      <c r="B40" s="73"/>
      <c r="C40" s="73"/>
    </row>
    <row r="41" spans="1:9" x14ac:dyDescent="0.3">
      <c r="A41" s="73"/>
      <c r="B41" s="73"/>
      <c r="C41" s="73"/>
    </row>
    <row r="42" spans="1:9" x14ac:dyDescent="0.3">
      <c r="A42" s="73"/>
      <c r="B42" s="73"/>
      <c r="C42" s="73"/>
    </row>
    <row r="46" spans="1:9" x14ac:dyDescent="0.3">
      <c r="A46" s="1"/>
      <c r="B46" s="1"/>
    </row>
    <row r="47" spans="1:9" x14ac:dyDescent="0.3">
      <c r="B47" s="16"/>
    </row>
    <row r="48" spans="1:9" x14ac:dyDescent="0.3">
      <c r="B48" s="16"/>
    </row>
    <row r="49" spans="2:2" x14ac:dyDescent="0.3">
      <c r="B49" s="16"/>
    </row>
  </sheetData>
  <sheetProtection selectLockedCells="1"/>
  <protectedRanges>
    <protectedRange sqref="A9:G23" name="details"/>
  </protectedRanges>
  <mergeCells count="37">
    <mergeCell ref="A23:C23"/>
    <mergeCell ref="D23:E23"/>
    <mergeCell ref="A20:C20"/>
    <mergeCell ref="A18:C18"/>
    <mergeCell ref="A13:C13"/>
    <mergeCell ref="A14:C14"/>
    <mergeCell ref="A15:C15"/>
    <mergeCell ref="A16:C16"/>
    <mergeCell ref="A17:C17"/>
    <mergeCell ref="A12:C12"/>
    <mergeCell ref="A11:C11"/>
    <mergeCell ref="D9:E9"/>
    <mergeCell ref="D10:E10"/>
    <mergeCell ref="D11:E11"/>
    <mergeCell ref="D12:E12"/>
    <mergeCell ref="A1:G1"/>
    <mergeCell ref="D25:F25"/>
    <mergeCell ref="D19:E19"/>
    <mergeCell ref="D20:E20"/>
    <mergeCell ref="D21:E21"/>
    <mergeCell ref="D22:E22"/>
    <mergeCell ref="D24:F24"/>
    <mergeCell ref="D16:E16"/>
    <mergeCell ref="D17:E17"/>
    <mergeCell ref="D18:E18"/>
    <mergeCell ref="A22:C22"/>
    <mergeCell ref="D13:E13"/>
    <mergeCell ref="D14:E14"/>
    <mergeCell ref="D15:E15"/>
    <mergeCell ref="A21:C21"/>
    <mergeCell ref="A19:C19"/>
    <mergeCell ref="C3:E3"/>
    <mergeCell ref="A9:C9"/>
    <mergeCell ref="A10:C10"/>
    <mergeCell ref="D8:E8"/>
    <mergeCell ref="A8:C8"/>
    <mergeCell ref="A6:C6"/>
  </mergeCells>
  <pageMargins left="0.7" right="0.7" top="0.5" bottom="0.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19E7-2439-4C53-B6D9-4F9E750863B1}">
  <dimension ref="E4:H6"/>
  <sheetViews>
    <sheetView workbookViewId="0">
      <selection activeCell="H11" sqref="H11"/>
    </sheetView>
  </sheetViews>
  <sheetFormatPr defaultRowHeight="14.4" x14ac:dyDescent="0.3"/>
  <sheetData>
    <row r="4" spans="5:8" x14ac:dyDescent="0.3">
      <c r="E4">
        <v>27.2</v>
      </c>
      <c r="G4">
        <v>12500</v>
      </c>
      <c r="H4">
        <f>G4/2</f>
        <v>6250</v>
      </c>
    </row>
    <row r="5" spans="5:8" x14ac:dyDescent="0.3">
      <c r="G5">
        <f>G4/E4</f>
        <v>459.55882352941177</v>
      </c>
      <c r="H5">
        <f>H4/E4</f>
        <v>229.77941176470588</v>
      </c>
    </row>
    <row r="6" spans="5:8" x14ac:dyDescent="0.3">
      <c r="H6">
        <f>H4/E4</f>
        <v>229.77941176470588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09CD-139B-46CF-9E70-45DD9791B8EB}">
  <sheetPr codeName="Sheet3"/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19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95762CB657A14FA963B17460F8CAEA" ma:contentTypeVersion="1" ma:contentTypeDescription="Create a new document." ma:contentTypeScope="" ma:versionID="0190b214570c31491c90603ccbe7838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b10bb81fb82c0189e7faf8d74b45b4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13F77-1A3C-4051-9B9E-BD42F34312D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82C46A-FF49-4AE5-8BF6-E9616845F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199EF7-4BFC-4DA4-A41F-858BDE1726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Grant Budget Worksheet</vt:lpstr>
      <vt:lpstr>Engagement Hour Worksheet</vt:lpstr>
      <vt:lpstr>Sheet1</vt:lpstr>
      <vt:lpstr>dropdown</vt:lpstr>
      <vt:lpstr>'Engagement Hour Worksheet'!Print_Area</vt:lpstr>
      <vt:lpstr>'Grant Budget Worksheet'!Print_Area</vt:lpstr>
    </vt:vector>
  </TitlesOfParts>
  <Company>City of Charlotte, NC USA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creator>Zimmerman, Atalie</dc:creator>
  <cp:keywords>Keywords</cp:keywords>
  <cp:lastModifiedBy>Hill, Jonathan</cp:lastModifiedBy>
  <cp:lastPrinted>2025-08-06T18:15:31Z</cp:lastPrinted>
  <dcterms:created xsi:type="dcterms:W3CDTF">2015-11-23T16:29:20Z</dcterms:created>
  <dcterms:modified xsi:type="dcterms:W3CDTF">2025-11-12T16:01:07Z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0x010100F595762CB657A14FA963B17460F8CAEA</vt:lpwstr>
  </property>
</Properties>
</file>