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TABITHA'S STUFF\WEBSITE\DOING BUSINESS\SpecialProvisions\SPdetails2026\"/>
    </mc:Choice>
  </mc:AlternateContent>
  <xr:revisionPtr revIDLastSave="0" documentId="13_ncr:1_{DD914985-892E-4988-B927-777DFADA9425}" xr6:coauthVersionLast="47" xr6:coauthVersionMax="47" xr10:uidLastSave="{00000000-0000-0000-0000-000000000000}"/>
  <bookViews>
    <workbookView xWindow="-108" yWindow="-108" windowWidth="23256" windowHeight="12456" xr2:uid="{615514E4-B143-4522-98F6-058616C10BCD}"/>
  </bookViews>
  <sheets>
    <sheet name="Summary" sheetId="18" r:id="rId1"/>
    <sheet name="Design" sheetId="9" r:id="rId2"/>
    <sheet name="Rate Schedule" sheetId="17" r:id="rId3"/>
  </sheets>
  <definedNames>
    <definedName name="_Toc217046888" localSheetId="1">Design!$B$25</definedName>
    <definedName name="_xlnm.Print_Area" localSheetId="1">Design!$A$1:$N$221</definedName>
    <definedName name="_xlnm.Print_Titles" localSheetId="1">Design!$5:$6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9" l="1"/>
  <c r="E30" i="18"/>
  <c r="D30" i="18"/>
  <c r="L144" i="9"/>
  <c r="L145" i="9"/>
  <c r="L146" i="9"/>
  <c r="L147" i="9"/>
  <c r="E18" i="18"/>
  <c r="E17" i="18"/>
  <c r="B18" i="18"/>
  <c r="K171" i="9"/>
  <c r="J171" i="9"/>
  <c r="I171" i="9"/>
  <c r="H171" i="9"/>
  <c r="G171" i="9"/>
  <c r="F171" i="9"/>
  <c r="E171" i="9"/>
  <c r="D171" i="9"/>
  <c r="C171" i="9"/>
  <c r="L169" i="9"/>
  <c r="L168" i="9"/>
  <c r="L167" i="9"/>
  <c r="L166" i="9"/>
  <c r="L165" i="9"/>
  <c r="L164" i="9"/>
  <c r="L163" i="9"/>
  <c r="L162" i="9"/>
  <c r="L161" i="9"/>
  <c r="L160" i="9"/>
  <c r="L159" i="9"/>
  <c r="L171" i="9" l="1"/>
  <c r="E21" i="18"/>
  <c r="E20" i="18"/>
  <c r="E19" i="18"/>
  <c r="E16" i="18"/>
  <c r="E15" i="18"/>
  <c r="E14" i="18"/>
  <c r="E13" i="18"/>
  <c r="E12" i="18"/>
  <c r="E6" i="18"/>
  <c r="E11" i="18"/>
  <c r="E10" i="18"/>
  <c r="E9" i="18"/>
  <c r="E8" i="18"/>
  <c r="B20" i="18"/>
  <c r="B19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M223" i="9"/>
  <c r="L214" i="9"/>
  <c r="L186" i="9"/>
  <c r="L187" i="9"/>
  <c r="L188" i="9"/>
  <c r="L70" i="9"/>
  <c r="L151" i="9"/>
  <c r="L142" i="9"/>
  <c r="K134" i="9"/>
  <c r="J134" i="9"/>
  <c r="I134" i="9"/>
  <c r="H134" i="9"/>
  <c r="G134" i="9"/>
  <c r="F134" i="9"/>
  <c r="E134" i="9"/>
  <c r="D134" i="9"/>
  <c r="C134" i="9"/>
  <c r="L132" i="9"/>
  <c r="L131" i="9"/>
  <c r="L130" i="9"/>
  <c r="L129" i="9"/>
  <c r="L128" i="9"/>
  <c r="L110" i="9"/>
  <c r="D115" i="9"/>
  <c r="E115" i="9"/>
  <c r="F115" i="9"/>
  <c r="G115" i="9"/>
  <c r="H115" i="9"/>
  <c r="I115" i="9"/>
  <c r="J115" i="9"/>
  <c r="K115" i="9"/>
  <c r="C115" i="9"/>
  <c r="L106" i="9"/>
  <c r="K99" i="9"/>
  <c r="J99" i="9"/>
  <c r="I99" i="9"/>
  <c r="H99" i="9"/>
  <c r="G99" i="9"/>
  <c r="F99" i="9"/>
  <c r="E99" i="9"/>
  <c r="D99" i="9"/>
  <c r="C99" i="9"/>
  <c r="L97" i="9"/>
  <c r="L99" i="9" s="1"/>
  <c r="L91" i="9"/>
  <c r="L87" i="9"/>
  <c r="K93" i="9"/>
  <c r="K95" i="9" s="1"/>
  <c r="J93" i="9"/>
  <c r="J95" i="9" s="1"/>
  <c r="I93" i="9"/>
  <c r="I95" i="9" s="1"/>
  <c r="H93" i="9"/>
  <c r="H95" i="9" s="1"/>
  <c r="G93" i="9"/>
  <c r="G95" i="9" s="1"/>
  <c r="F93" i="9"/>
  <c r="F95" i="9" s="1"/>
  <c r="E93" i="9"/>
  <c r="E95" i="9" s="1"/>
  <c r="D93" i="9"/>
  <c r="D95" i="9" s="1"/>
  <c r="C93" i="9"/>
  <c r="C95" i="9" s="1"/>
  <c r="L90" i="9"/>
  <c r="L89" i="9"/>
  <c r="L88" i="9"/>
  <c r="K54" i="9"/>
  <c r="J54" i="9"/>
  <c r="I54" i="9"/>
  <c r="H54" i="9"/>
  <c r="G54" i="9"/>
  <c r="F54" i="9"/>
  <c r="E54" i="9"/>
  <c r="D54" i="9"/>
  <c r="C54" i="9"/>
  <c r="L52" i="9"/>
  <c r="L54" i="9" s="1"/>
  <c r="D48" i="9"/>
  <c r="E48" i="9"/>
  <c r="F48" i="9"/>
  <c r="G48" i="9"/>
  <c r="H48" i="9"/>
  <c r="I48" i="9"/>
  <c r="J48" i="9"/>
  <c r="K48" i="9"/>
  <c r="C48" i="9"/>
  <c r="L46" i="9"/>
  <c r="L48" i="9" s="1"/>
  <c r="L34" i="9"/>
  <c r="L35" i="9"/>
  <c r="L36" i="9"/>
  <c r="L37" i="9"/>
  <c r="L38" i="9"/>
  <c r="L39" i="9"/>
  <c r="K29" i="9"/>
  <c r="J29" i="9"/>
  <c r="I29" i="9"/>
  <c r="H29" i="9"/>
  <c r="G29" i="9"/>
  <c r="F29" i="9"/>
  <c r="E29" i="9"/>
  <c r="D29" i="9"/>
  <c r="C29" i="9"/>
  <c r="L27" i="9"/>
  <c r="L26" i="9"/>
  <c r="L13" i="9"/>
  <c r="L14" i="9"/>
  <c r="L16" i="9"/>
  <c r="L17" i="9"/>
  <c r="L18" i="9"/>
  <c r="L19" i="9"/>
  <c r="L20" i="9"/>
  <c r="L134" i="9" l="1"/>
  <c r="L93" i="9"/>
  <c r="M95" i="9"/>
  <c r="D12" i="18" s="1"/>
  <c r="L29" i="9"/>
  <c r="E38" i="18"/>
  <c r="E37" i="18"/>
  <c r="D22" i="9"/>
  <c r="D42" i="9"/>
  <c r="D82" i="9"/>
  <c r="D84" i="9" s="1"/>
  <c r="D124" i="9"/>
  <c r="D154" i="9"/>
  <c r="D195" i="9"/>
  <c r="D179" i="9"/>
  <c r="D207" i="9"/>
  <c r="D216" i="9"/>
  <c r="D73" i="9"/>
  <c r="D6" i="9" l="1"/>
  <c r="D172" i="9" s="1"/>
  <c r="D173" i="9" s="1"/>
  <c r="D5" i="9"/>
  <c r="D100" i="9" l="1"/>
  <c r="D101" i="9" s="1"/>
  <c r="D135" i="9"/>
  <c r="D136" i="9" s="1"/>
  <c r="D55" i="9"/>
  <c r="D56" i="9" s="1"/>
  <c r="D49" i="9"/>
  <c r="D50" i="9" s="1"/>
  <c r="D116" i="9"/>
  <c r="D117" i="9" s="1"/>
  <c r="D30" i="9"/>
  <c r="D31" i="9" s="1"/>
  <c r="D196" i="9"/>
  <c r="D197" i="9" s="1"/>
  <c r="D208" i="9"/>
  <c r="D209" i="9" s="1"/>
  <c r="D180" i="9"/>
  <c r="D181" i="9" s="1"/>
  <c r="D217" i="9"/>
  <c r="D218" i="9" s="1"/>
  <c r="D23" i="9"/>
  <c r="D24" i="9" s="1"/>
  <c r="D43" i="9"/>
  <c r="D44" i="9" s="1"/>
  <c r="D125" i="9"/>
  <c r="D126" i="9" s="1"/>
  <c r="D74" i="9"/>
  <c r="D75" i="9" s="1"/>
  <c r="D155" i="9"/>
  <c r="D156" i="9" s="1"/>
  <c r="E7" i="18"/>
  <c r="L8" i="9"/>
  <c r="L109" i="9" l="1"/>
  <c r="L107" i="9"/>
  <c r="L108" i="9"/>
  <c r="L111" i="9"/>
  <c r="K179" i="9" l="1"/>
  <c r="J179" i="9"/>
  <c r="I179" i="9"/>
  <c r="H179" i="9"/>
  <c r="G179" i="9"/>
  <c r="F179" i="9"/>
  <c r="E179" i="9"/>
  <c r="C179" i="9"/>
  <c r="L177" i="9"/>
  <c r="L176" i="9"/>
  <c r="L175" i="9"/>
  <c r="L112" i="9"/>
  <c r="E42" i="9"/>
  <c r="C42" i="9"/>
  <c r="K42" i="9"/>
  <c r="J42" i="9"/>
  <c r="I42" i="9"/>
  <c r="H42" i="9"/>
  <c r="G42" i="9"/>
  <c r="F42" i="9"/>
  <c r="L33" i="9"/>
  <c r="L179" i="9" l="1"/>
  <c r="L42" i="9"/>
  <c r="L193" i="9" l="1"/>
  <c r="L184" i="9"/>
  <c r="L185" i="9"/>
  <c r="L140" i="9"/>
  <c r="L141" i="9"/>
  <c r="C216" i="9" l="1"/>
  <c r="C207" i="9"/>
  <c r="C195" i="9"/>
  <c r="L149" i="9"/>
  <c r="L152" i="9"/>
  <c r="L150" i="9"/>
  <c r="C124" i="9"/>
  <c r="C82" i="9"/>
  <c r="K73" i="9"/>
  <c r="J73" i="9"/>
  <c r="I73" i="9"/>
  <c r="H73" i="9"/>
  <c r="G73" i="9"/>
  <c r="F73" i="9"/>
  <c r="E73" i="9"/>
  <c r="C73" i="9"/>
  <c r="L59" i="9"/>
  <c r="L60" i="9"/>
  <c r="L61" i="9"/>
  <c r="L62" i="9"/>
  <c r="L63" i="9"/>
  <c r="L64" i="9"/>
  <c r="L65" i="9"/>
  <c r="L66" i="9"/>
  <c r="L69" i="9"/>
  <c r="L71" i="9"/>
  <c r="C22" i="9"/>
  <c r="K6" i="9"/>
  <c r="K172" i="9" s="1"/>
  <c r="K173" i="9" s="1"/>
  <c r="K5" i="9"/>
  <c r="J6" i="9"/>
  <c r="J172" i="9" s="1"/>
  <c r="J173" i="9" s="1"/>
  <c r="J5" i="9"/>
  <c r="J216" i="9"/>
  <c r="J207" i="9"/>
  <c r="J195" i="9"/>
  <c r="J154" i="9"/>
  <c r="J124" i="9"/>
  <c r="J82" i="9"/>
  <c r="J22" i="9"/>
  <c r="J100" i="9" l="1"/>
  <c r="J101" i="9" s="1"/>
  <c r="J135" i="9"/>
  <c r="J136" i="9" s="1"/>
  <c r="K100" i="9"/>
  <c r="K101" i="9" s="1"/>
  <c r="K135" i="9"/>
  <c r="K136" i="9" s="1"/>
  <c r="J49" i="9"/>
  <c r="J50" i="9" s="1"/>
  <c r="J55" i="9"/>
  <c r="J56" i="9" s="1"/>
  <c r="K55" i="9"/>
  <c r="K56" i="9" s="1"/>
  <c r="K49" i="9"/>
  <c r="K50" i="9" s="1"/>
  <c r="J180" i="9"/>
  <c r="J181" i="9" s="1"/>
  <c r="J30" i="9"/>
  <c r="J31" i="9" s="1"/>
  <c r="K180" i="9"/>
  <c r="K181" i="9" s="1"/>
  <c r="K30" i="9"/>
  <c r="K31" i="9" s="1"/>
  <c r="J43" i="9"/>
  <c r="J44" i="9" s="1"/>
  <c r="K43" i="9"/>
  <c r="K44" i="9" s="1"/>
  <c r="J84" i="9"/>
  <c r="J155" i="9"/>
  <c r="J156" i="9" s="1"/>
  <c r="J125" i="9"/>
  <c r="J126" i="9" s="1"/>
  <c r="J23" i="9"/>
  <c r="J24" i="9" s="1"/>
  <c r="J116" i="9"/>
  <c r="J117" i="9" s="1"/>
  <c r="J196" i="9"/>
  <c r="J197" i="9" s="1"/>
  <c r="J208" i="9"/>
  <c r="J209" i="9" s="1"/>
  <c r="J74" i="9"/>
  <c r="J75" i="9" s="1"/>
  <c r="J217" i="9"/>
  <c r="J218" i="9" s="1"/>
  <c r="L211" i="9"/>
  <c r="L212" i="9"/>
  <c r="L213" i="9"/>
  <c r="I6" i="9" l="1"/>
  <c r="I172" i="9" s="1"/>
  <c r="I173" i="9" s="1"/>
  <c r="H6" i="9"/>
  <c r="H172" i="9" s="1"/>
  <c r="H173" i="9" s="1"/>
  <c r="F6" i="9"/>
  <c r="F172" i="9" s="1"/>
  <c r="F173" i="9" s="1"/>
  <c r="G5" i="9"/>
  <c r="F5" i="9"/>
  <c r="C6" i="9"/>
  <c r="C172" i="9" l="1"/>
  <c r="C173" i="9" s="1"/>
  <c r="C135" i="9"/>
  <c r="C136" i="9" s="1"/>
  <c r="F100" i="9"/>
  <c r="F101" i="9" s="1"/>
  <c r="F135" i="9"/>
  <c r="F136" i="9" s="1"/>
  <c r="H100" i="9"/>
  <c r="H101" i="9" s="1"/>
  <c r="H135" i="9"/>
  <c r="H136" i="9" s="1"/>
  <c r="I100" i="9"/>
  <c r="I101" i="9" s="1"/>
  <c r="I135" i="9"/>
  <c r="I136" i="9" s="1"/>
  <c r="C100" i="9"/>
  <c r="C101" i="9" s="1"/>
  <c r="H30" i="9"/>
  <c r="H31" i="9" s="1"/>
  <c r="H49" i="9"/>
  <c r="H50" i="9" s="1"/>
  <c r="H55" i="9"/>
  <c r="H56" i="9" s="1"/>
  <c r="C55" i="9"/>
  <c r="C56" i="9" s="1"/>
  <c r="C49" i="9"/>
  <c r="C50" i="9" s="1"/>
  <c r="F30" i="9"/>
  <c r="F31" i="9" s="1"/>
  <c r="F49" i="9"/>
  <c r="F50" i="9" s="1"/>
  <c r="F55" i="9"/>
  <c r="F56" i="9" s="1"/>
  <c r="I30" i="9"/>
  <c r="I31" i="9" s="1"/>
  <c r="I49" i="9"/>
  <c r="I50" i="9" s="1"/>
  <c r="I55" i="9"/>
  <c r="I56" i="9" s="1"/>
  <c r="C30" i="9"/>
  <c r="C31" i="9" s="1"/>
  <c r="H180" i="9"/>
  <c r="H181" i="9" s="1"/>
  <c r="I180" i="9"/>
  <c r="I181" i="9" s="1"/>
  <c r="C180" i="9"/>
  <c r="C181" i="9" s="1"/>
  <c r="F180" i="9"/>
  <c r="F181" i="9" s="1"/>
  <c r="C43" i="9"/>
  <c r="C44" i="9" s="1"/>
  <c r="F43" i="9"/>
  <c r="F44" i="9" s="1"/>
  <c r="H43" i="9"/>
  <c r="H44" i="9" s="1"/>
  <c r="I43" i="9"/>
  <c r="I44" i="9" s="1"/>
  <c r="F216" i="9" l="1"/>
  <c r="G216" i="9"/>
  <c r="H216" i="9"/>
  <c r="I216" i="9"/>
  <c r="F207" i="9"/>
  <c r="G207" i="9"/>
  <c r="H207" i="9"/>
  <c r="I207" i="9"/>
  <c r="K207" i="9"/>
  <c r="E207" i="9"/>
  <c r="L200" i="9"/>
  <c r="L201" i="9"/>
  <c r="L202" i="9"/>
  <c r="L203" i="9"/>
  <c r="L204" i="9"/>
  <c r="L205" i="9"/>
  <c r="L189" i="9"/>
  <c r="L190" i="9"/>
  <c r="L191" i="9"/>
  <c r="L192" i="9"/>
  <c r="F195" i="9"/>
  <c r="G195" i="9"/>
  <c r="H195" i="9"/>
  <c r="I195" i="9"/>
  <c r="K195" i="9"/>
  <c r="E195" i="9"/>
  <c r="L139" i="9"/>
  <c r="L78" i="9"/>
  <c r="L79" i="9"/>
  <c r="L80" i="9"/>
  <c r="L120" i="9"/>
  <c r="L121" i="9"/>
  <c r="L122" i="9"/>
  <c r="F124" i="9"/>
  <c r="G124" i="9"/>
  <c r="H124" i="9"/>
  <c r="I124" i="9"/>
  <c r="K124" i="9"/>
  <c r="E124" i="9"/>
  <c r="F82" i="9"/>
  <c r="G82" i="9"/>
  <c r="H82" i="9"/>
  <c r="I82" i="9"/>
  <c r="K82" i="9"/>
  <c r="E82" i="9"/>
  <c r="F22" i="9"/>
  <c r="G22" i="9"/>
  <c r="H22" i="9"/>
  <c r="I22" i="9"/>
  <c r="K22" i="9"/>
  <c r="E22" i="9"/>
  <c r="L10" i="9"/>
  <c r="L11" i="9"/>
  <c r="L12" i="9"/>
  <c r="E5" i="18"/>
  <c r="E22" i="18"/>
  <c r="E154" i="9"/>
  <c r="F154" i="9"/>
  <c r="G154" i="9"/>
  <c r="H154" i="9"/>
  <c r="I154" i="9"/>
  <c r="K154" i="9"/>
  <c r="C154" i="9"/>
  <c r="K216" i="9" l="1"/>
  <c r="E216" i="9"/>
  <c r="L154" i="9"/>
  <c r="B22" i="18" l="1"/>
  <c r="B21" i="18"/>
  <c r="L216" i="9"/>
  <c r="L199" i="9"/>
  <c r="L207" i="9" s="1"/>
  <c r="L195" i="9"/>
  <c r="L119" i="9"/>
  <c r="L124" i="9" s="1"/>
  <c r="L77" i="9"/>
  <c r="L82" i="9" s="1"/>
  <c r="L113" i="9"/>
  <c r="L105" i="9"/>
  <c r="L104" i="9"/>
  <c r="L115" i="9" l="1"/>
  <c r="L73" i="9"/>
  <c r="G6" i="9"/>
  <c r="G172" i="9" s="1"/>
  <c r="G173" i="9" s="1"/>
  <c r="G100" i="9" l="1"/>
  <c r="G101" i="9" s="1"/>
  <c r="G135" i="9"/>
  <c r="G136" i="9" s="1"/>
  <c r="G30" i="9"/>
  <c r="G31" i="9" s="1"/>
  <c r="G55" i="9"/>
  <c r="G56" i="9" s="1"/>
  <c r="G49" i="9"/>
  <c r="G50" i="9" s="1"/>
  <c r="G180" i="9"/>
  <c r="G181" i="9" s="1"/>
  <c r="G43" i="9"/>
  <c r="G44" i="9" s="1"/>
  <c r="E6" i="9"/>
  <c r="L22" i="9"/>
  <c r="M8" i="9" l="1"/>
  <c r="M147" i="9"/>
  <c r="M146" i="9"/>
  <c r="M144" i="9"/>
  <c r="M145" i="9"/>
  <c r="M214" i="9"/>
  <c r="E172" i="9"/>
  <c r="E173" i="9" s="1"/>
  <c r="M173" i="9" s="1"/>
  <c r="D18" i="18" s="1"/>
  <c r="M164" i="9"/>
  <c r="M163" i="9"/>
  <c r="M167" i="9"/>
  <c r="M166" i="9"/>
  <c r="M162" i="9"/>
  <c r="M161" i="9"/>
  <c r="M160" i="9"/>
  <c r="M159" i="9"/>
  <c r="M168" i="9"/>
  <c r="M165" i="9"/>
  <c r="M169" i="9"/>
  <c r="M70" i="9"/>
  <c r="M190" i="9"/>
  <c r="M176" i="9"/>
  <c r="M191" i="9"/>
  <c r="M185" i="9"/>
  <c r="M187" i="9"/>
  <c r="M192" i="9"/>
  <c r="M188" i="9"/>
  <c r="M189" i="9"/>
  <c r="M177" i="9"/>
  <c r="M186" i="9"/>
  <c r="M175" i="9"/>
  <c r="M193" i="9"/>
  <c r="M184" i="9"/>
  <c r="M151" i="9"/>
  <c r="M139" i="9"/>
  <c r="M149" i="9"/>
  <c r="M141" i="9"/>
  <c r="M150" i="9"/>
  <c r="M152" i="9"/>
  <c r="M140" i="9"/>
  <c r="M142" i="9"/>
  <c r="M132" i="9"/>
  <c r="M130" i="9"/>
  <c r="M129" i="9"/>
  <c r="M128" i="9"/>
  <c r="M131" i="9"/>
  <c r="M106" i="9"/>
  <c r="E135" i="9"/>
  <c r="E136" i="9" s="1"/>
  <c r="M136" i="9" s="1"/>
  <c r="D16" i="18" s="1"/>
  <c r="E100" i="9"/>
  <c r="E101" i="9" s="1"/>
  <c r="M101" i="9" s="1"/>
  <c r="D13" i="18" s="1"/>
  <c r="M97" i="9"/>
  <c r="M99" i="9" s="1"/>
  <c r="M87" i="9"/>
  <c r="M91" i="9"/>
  <c r="M90" i="9"/>
  <c r="M89" i="9"/>
  <c r="M88" i="9"/>
  <c r="M80" i="9"/>
  <c r="M79" i="9"/>
  <c r="M78" i="9"/>
  <c r="M77" i="9"/>
  <c r="E55" i="9"/>
  <c r="E56" i="9" s="1"/>
  <c r="M56" i="9" s="1"/>
  <c r="D9" i="18" s="1"/>
  <c r="E49" i="9"/>
  <c r="E50" i="9" s="1"/>
  <c r="M50" i="9" s="1"/>
  <c r="D8" i="18" s="1"/>
  <c r="M52" i="9"/>
  <c r="M54" i="9" s="1"/>
  <c r="M37" i="9"/>
  <c r="M46" i="9"/>
  <c r="M48" i="9" s="1"/>
  <c r="M36" i="9"/>
  <c r="M38" i="9"/>
  <c r="M34" i="9"/>
  <c r="M39" i="9"/>
  <c r="M35" i="9"/>
  <c r="M33" i="9"/>
  <c r="M26" i="9"/>
  <c r="M27" i="9"/>
  <c r="E30" i="9"/>
  <c r="E31" i="9" s="1"/>
  <c r="M31" i="9" s="1"/>
  <c r="D6" i="18" s="1"/>
  <c r="M19" i="9"/>
  <c r="M18" i="9"/>
  <c r="M17" i="9"/>
  <c r="M12" i="9"/>
  <c r="M14" i="9"/>
  <c r="M20" i="9"/>
  <c r="M16" i="9"/>
  <c r="M11" i="9"/>
  <c r="M10" i="9"/>
  <c r="M13" i="9"/>
  <c r="M60" i="9"/>
  <c r="M211" i="9"/>
  <c r="M105" i="9"/>
  <c r="M112" i="9"/>
  <c r="M71" i="9"/>
  <c r="M64" i="9"/>
  <c r="M111" i="9"/>
  <c r="M107" i="9"/>
  <c r="M104" i="9"/>
  <c r="M110" i="9"/>
  <c r="M66" i="9"/>
  <c r="M109" i="9"/>
  <c r="M69" i="9"/>
  <c r="M213" i="9"/>
  <c r="M63" i="9"/>
  <c r="M61" i="9"/>
  <c r="M62" i="9"/>
  <c r="M59" i="9"/>
  <c r="M212" i="9"/>
  <c r="M65" i="9"/>
  <c r="M108" i="9"/>
  <c r="M113" i="9"/>
  <c r="E180" i="9"/>
  <c r="E181" i="9" s="1"/>
  <c r="M181" i="9" s="1"/>
  <c r="D19" i="18" s="1"/>
  <c r="E43" i="9"/>
  <c r="E44" i="9" s="1"/>
  <c r="M44" i="9" s="1"/>
  <c r="D7" i="18" s="1"/>
  <c r="M200" i="9"/>
  <c r="M120" i="9"/>
  <c r="M121" i="9"/>
  <c r="M202" i="9"/>
  <c r="M199" i="9"/>
  <c r="M203" i="9"/>
  <c r="M119" i="9"/>
  <c r="M122" i="9"/>
  <c r="M205" i="9"/>
  <c r="M204" i="9"/>
  <c r="M201" i="9"/>
  <c r="E33" i="18"/>
  <c r="M171" i="9" l="1"/>
  <c r="M154" i="9"/>
  <c r="M134" i="9"/>
  <c r="M93" i="9"/>
  <c r="M42" i="9"/>
  <c r="M22" i="9"/>
  <c r="M29" i="9"/>
  <c r="M115" i="9"/>
  <c r="M179" i="9"/>
  <c r="M82" i="9"/>
  <c r="M207" i="9"/>
  <c r="M124" i="9"/>
  <c r="M195" i="9"/>
  <c r="M216" i="9"/>
  <c r="K125" i="9" l="1"/>
  <c r="I125" i="9"/>
  <c r="H125" i="9"/>
  <c r="G125" i="9"/>
  <c r="F125" i="9"/>
  <c r="E125" i="9"/>
  <c r="C125" i="9"/>
  <c r="I126" i="9" l="1"/>
  <c r="H126" i="9"/>
  <c r="E126" i="9"/>
  <c r="K126" i="9"/>
  <c r="C126" i="9"/>
  <c r="F126" i="9"/>
  <c r="G126" i="9"/>
  <c r="M126" i="9" l="1"/>
  <c r="D15" i="18" s="1"/>
  <c r="M73" i="9" l="1"/>
  <c r="G23" i="9"/>
  <c r="G24" i="9" s="1"/>
  <c r="F23" i="9"/>
  <c r="F24" i="9" s="1"/>
  <c r="C23" i="9"/>
  <c r="C24" i="9" s="1"/>
  <c r="E23" i="9"/>
  <c r="E24" i="9" s="1"/>
  <c r="K23" i="9"/>
  <c r="K24" i="9" s="1"/>
  <c r="I23" i="9"/>
  <c r="I24" i="9" s="1"/>
  <c r="H23" i="9"/>
  <c r="H24" i="9" s="1"/>
  <c r="C155" i="9"/>
  <c r="C208" i="9"/>
  <c r="C209" i="9" s="1"/>
  <c r="I155" i="9"/>
  <c r="I208" i="9"/>
  <c r="E155" i="9"/>
  <c r="E208" i="9"/>
  <c r="H155" i="9"/>
  <c r="H208" i="9"/>
  <c r="G155" i="9"/>
  <c r="G208" i="9"/>
  <c r="K155" i="9"/>
  <c r="K208" i="9"/>
  <c r="F155" i="9"/>
  <c r="F208" i="9"/>
  <c r="M24" i="9" l="1"/>
  <c r="D5" i="18" s="1"/>
  <c r="F209" i="9"/>
  <c r="G209" i="9"/>
  <c r="H209" i="9"/>
  <c r="I209" i="9"/>
  <c r="K209" i="9"/>
  <c r="E209" i="9"/>
  <c r="M209" i="9" l="1"/>
  <c r="D21" i="18" s="1"/>
  <c r="I5" i="9" l="1"/>
  <c r="H5" i="9"/>
  <c r="E5" i="9"/>
  <c r="K217" i="9" l="1"/>
  <c r="I217" i="9"/>
  <c r="H217" i="9"/>
  <c r="G217" i="9"/>
  <c r="F217" i="9"/>
  <c r="E217" i="9"/>
  <c r="C217" i="9"/>
  <c r="K196" i="9" l="1"/>
  <c r="I196" i="9"/>
  <c r="H196" i="9"/>
  <c r="G196" i="9"/>
  <c r="F196" i="9"/>
  <c r="E196" i="9"/>
  <c r="C196" i="9"/>
  <c r="E218" i="9" l="1"/>
  <c r="K74" i="9"/>
  <c r="K75" i="9" s="1"/>
  <c r="I74" i="9"/>
  <c r="I75" i="9" s="1"/>
  <c r="H74" i="9"/>
  <c r="H75" i="9" s="1"/>
  <c r="G74" i="9"/>
  <c r="G75" i="9" s="1"/>
  <c r="F74" i="9"/>
  <c r="F75" i="9" s="1"/>
  <c r="E74" i="9"/>
  <c r="E75" i="9" s="1"/>
  <c r="C74" i="9"/>
  <c r="K218" i="9" l="1"/>
  <c r="H218" i="9"/>
  <c r="I218" i="9"/>
  <c r="G218" i="9"/>
  <c r="C218" i="9"/>
  <c r="K84" i="9"/>
  <c r="G84" i="9"/>
  <c r="C75" i="9"/>
  <c r="M75" i="9" s="1"/>
  <c r="D10" i="18" s="1"/>
  <c r="I84" i="9"/>
  <c r="F84" i="9"/>
  <c r="H84" i="9"/>
  <c r="E84" i="9"/>
  <c r="F218" i="9" l="1"/>
  <c r="M218" i="9" s="1"/>
  <c r="D22" i="18" s="1"/>
  <c r="C84" i="9"/>
  <c r="K156" i="9"/>
  <c r="K197" i="9"/>
  <c r="E156" i="9"/>
  <c r="E197" i="9" s="1"/>
  <c r="K116" i="9"/>
  <c r="I116" i="9"/>
  <c r="H116" i="9"/>
  <c r="H117" i="9" s="1"/>
  <c r="G116" i="9"/>
  <c r="F116" i="9"/>
  <c r="E116" i="9"/>
  <c r="C116" i="9"/>
  <c r="M84" i="9" l="1"/>
  <c r="D11" i="18" s="1"/>
  <c r="C156" i="9"/>
  <c r="C197" i="9"/>
  <c r="G156" i="9"/>
  <c r="G197" i="9" s="1"/>
  <c r="H156" i="9"/>
  <c r="H197" i="9" s="1"/>
  <c r="F156" i="9"/>
  <c r="F197" i="9"/>
  <c r="I156" i="9"/>
  <c r="I197" i="9" s="1"/>
  <c r="I117" i="9"/>
  <c r="C117" i="9"/>
  <c r="K117" i="9"/>
  <c r="F117" i="9"/>
  <c r="G117" i="9"/>
  <c r="E117" i="9"/>
  <c r="M156" i="9" l="1"/>
  <c r="D17" i="18" s="1"/>
  <c r="M117" i="9"/>
  <c r="D14" i="18" s="1"/>
  <c r="M197" i="9"/>
  <c r="D20" i="18" s="1"/>
  <c r="E25" i="18" l="1"/>
  <c r="D25" i="18" l="1"/>
  <c r="D33" i="18" l="1"/>
  <c r="E34" i="18" s="1"/>
  <c r="E40" i="18" s="1"/>
</calcChain>
</file>

<file path=xl/sharedStrings.xml><?xml version="1.0" encoding="utf-8"?>
<sst xmlns="http://schemas.openxmlformats.org/spreadsheetml/2006/main" count="248" uniqueCount="179">
  <si>
    <t>Design and Construction Administration Fee Summary Worksheet</t>
  </si>
  <si>
    <t>LABOR</t>
  </si>
  <si>
    <t>Task #</t>
  </si>
  <si>
    <t>Description</t>
  </si>
  <si>
    <t>Proposed Fee Type</t>
  </si>
  <si>
    <t>Consultant Fee</t>
  </si>
  <si>
    <t>Total Subconsultant Fee</t>
  </si>
  <si>
    <t>Subconsultant</t>
  </si>
  <si>
    <t>Subtotal</t>
  </si>
  <si>
    <t>EXPENSES</t>
  </si>
  <si>
    <t>Consultant</t>
  </si>
  <si>
    <t>Subs</t>
  </si>
  <si>
    <t>REIMBURSEABLE EXPENSES</t>
  </si>
  <si>
    <t xml:space="preserve">ALLOCATION </t>
  </si>
  <si>
    <t>LABOR &amp; EXPENSES TOTAL</t>
  </si>
  <si>
    <t>ADDITIONAL SERVICES</t>
  </si>
  <si>
    <t>TOTAL</t>
  </si>
  <si>
    <t>Design and Construction Administration Fee Estimate Worksheet</t>
  </si>
  <si>
    <t>Item Description</t>
  </si>
  <si>
    <t>Total Hours</t>
  </si>
  <si>
    <t xml:space="preserve"> Total</t>
  </si>
  <si>
    <t>Subconsultants</t>
  </si>
  <si>
    <t>BILLING RATES PER HOUR</t>
  </si>
  <si>
    <t>TOTAL PERSON HOURS</t>
  </si>
  <si>
    <t>SUBTOTAL</t>
  </si>
  <si>
    <t>Design Criteria</t>
  </si>
  <si>
    <t>Field Survey Coordination/ Plats for Property &amp; Easements</t>
  </si>
  <si>
    <t>Field Review</t>
  </si>
  <si>
    <t>Review survey plats</t>
  </si>
  <si>
    <t>Boring Locations Plan</t>
  </si>
  <si>
    <t>Field Testing</t>
  </si>
  <si>
    <t>Lab Testing</t>
  </si>
  <si>
    <t>Engineering Analysis &amp; Report</t>
  </si>
  <si>
    <t>Coordination with Utilities</t>
  </si>
  <si>
    <t>Utility Sequencing Schedule</t>
  </si>
  <si>
    <t>Title Sheet</t>
  </si>
  <si>
    <t>Typical Sections</t>
  </si>
  <si>
    <r>
      <t xml:space="preserve">Misc Detail Sheets </t>
    </r>
    <r>
      <rPr>
        <sz val="12"/>
        <color rgb="FFFF0000"/>
        <rFont val="Calibri"/>
        <family val="2"/>
        <scheme val="minor"/>
      </rPr>
      <t>(Up to # Details)</t>
    </r>
  </si>
  <si>
    <t>Cross Sections</t>
  </si>
  <si>
    <t>Storm Drainage, Hydrographic Surveys and Analyses and Associated Permits</t>
  </si>
  <si>
    <t>Preliminary Traffic Control Plans</t>
  </si>
  <si>
    <t>Construction Traffic Control Plans</t>
  </si>
  <si>
    <t>Pavement Marking &amp; Signing Plans</t>
  </si>
  <si>
    <t>Erosion Control Plans</t>
  </si>
  <si>
    <t>NCDOT Approvals &amp; Coordination</t>
  </si>
  <si>
    <t xml:space="preserve">General Administration </t>
  </si>
  <si>
    <t>Evaluation of the Work</t>
  </si>
  <si>
    <t xml:space="preserve">Submittals </t>
  </si>
  <si>
    <t>Changes in the Work</t>
  </si>
  <si>
    <t>Project Completion</t>
  </si>
  <si>
    <t>Warranty Phase</t>
  </si>
  <si>
    <t>Record Drawings</t>
  </si>
  <si>
    <t>Project Administration</t>
  </si>
  <si>
    <t>Reimbursable Expenses</t>
  </si>
  <si>
    <t>Allocation Rate</t>
  </si>
  <si>
    <t>M/W/SBE %</t>
  </si>
  <si>
    <t>GOAL</t>
  </si>
  <si>
    <t>Validation of City Policy Documents</t>
  </si>
  <si>
    <t xml:space="preserve">Field Survey </t>
  </si>
  <si>
    <t>Property Owner Research</t>
  </si>
  <si>
    <t>Drafting + Compiling Data for Base Map and Surface Data</t>
  </si>
  <si>
    <t>Preparation of Plat Maps for ROW / Easement Acquisition</t>
  </si>
  <si>
    <t>Preparing Legal Descriptions - for ROW / Easement Acquisition</t>
  </si>
  <si>
    <t>Level B SUE</t>
  </si>
  <si>
    <t>Roadway Design and Plans</t>
  </si>
  <si>
    <t>Structure Design and Plans</t>
  </si>
  <si>
    <t>Project Special Provisions</t>
  </si>
  <si>
    <t>General Notes</t>
  </si>
  <si>
    <t>Draft Project Special Provisions</t>
  </si>
  <si>
    <r>
      <t xml:space="preserve">Utility Construction Plans (Water/Sewer) </t>
    </r>
    <r>
      <rPr>
        <sz val="12"/>
        <color rgb="FFFF0000"/>
        <rFont val="Calibri"/>
        <family val="2"/>
        <scheme val="minor"/>
      </rPr>
      <t>(#)</t>
    </r>
  </si>
  <si>
    <r>
      <t xml:space="preserve">Stakeholder Meetings </t>
    </r>
    <r>
      <rPr>
        <sz val="12"/>
        <color rgb="FFFF0000"/>
        <rFont val="Calibri"/>
        <family val="2"/>
        <scheme val="minor"/>
      </rPr>
      <t>(insert # of mtgs)</t>
    </r>
  </si>
  <si>
    <t>EXHIBIT A</t>
  </si>
  <si>
    <t>Utilizing City Survey</t>
  </si>
  <si>
    <t>Natural Resources</t>
  </si>
  <si>
    <t>Meetings with Agent(s)</t>
  </si>
  <si>
    <t>Answering Technical Questions</t>
  </si>
  <si>
    <t>Identify Alternatives</t>
  </si>
  <si>
    <t>Exhibit Maps</t>
  </si>
  <si>
    <t xml:space="preserve">Monthly Status Reports </t>
  </si>
  <si>
    <t>Project M/W/SBE</t>
  </si>
  <si>
    <t>Contract M/W/SBE</t>
  </si>
  <si>
    <t>Specified Additional Services</t>
  </si>
  <si>
    <t>NOT-TO-EXCEED</t>
  </si>
  <si>
    <t>Unspecified Additional Services</t>
  </si>
  <si>
    <t>SPECIFIED ADDITIONAL SERVICES (NOT-TO-EXCEED)</t>
  </si>
  <si>
    <t>UNSPECIFIED ADDITIONAL SERVICES (NOT-TO-EXCEED</t>
  </si>
  <si>
    <t>Rate</t>
  </si>
  <si>
    <t>Title</t>
  </si>
  <si>
    <t>Names</t>
  </si>
  <si>
    <t>Title 1</t>
  </si>
  <si>
    <t>Title 2</t>
  </si>
  <si>
    <t>Title 3</t>
  </si>
  <si>
    <t>Title 4</t>
  </si>
  <si>
    <t>Title 5</t>
  </si>
  <si>
    <t>Title 6</t>
  </si>
  <si>
    <t>Title 7</t>
  </si>
  <si>
    <t>Title 8</t>
  </si>
  <si>
    <t>Title 9</t>
  </si>
  <si>
    <t>Initial Site Visit and utility Coordination Responsibilities</t>
  </si>
  <si>
    <t>Site Visit(s)</t>
  </si>
  <si>
    <t>Survey Limit Determination</t>
  </si>
  <si>
    <t>Early Utility Identification</t>
  </si>
  <si>
    <t>Risk Registry</t>
  </si>
  <si>
    <t>Feasibility Design</t>
  </si>
  <si>
    <t>Base Map</t>
  </si>
  <si>
    <t>Conceptual Design</t>
  </si>
  <si>
    <t>Scope Definition Memo</t>
  </si>
  <si>
    <t>Preliminary Design Phase Public Improvement</t>
  </si>
  <si>
    <t>Real Estate Phase Public Improvement</t>
  </si>
  <si>
    <t xml:space="preserve">Stakeholder Coordination </t>
  </si>
  <si>
    <t xml:space="preserve">Feasibility Phase Stakeholder Coordination </t>
  </si>
  <si>
    <t xml:space="preserve">Preliminary Design Phase Stakeholder Coordination </t>
  </si>
  <si>
    <t xml:space="preserve">Real Estate  Phase Stakeholder Coordination </t>
  </si>
  <si>
    <t xml:space="preserve">Construction Phase Stakeholder Coordination </t>
  </si>
  <si>
    <t>Traffic Analysis</t>
  </si>
  <si>
    <r>
      <t>Utilzing Consultant Survey</t>
    </r>
    <r>
      <rPr>
        <i/>
        <sz val="12"/>
        <color rgb="FFFF0000"/>
        <rFont val="Calibri"/>
        <family val="2"/>
        <scheme val="minor"/>
      </rPr>
      <t xml:space="preserve"> </t>
    </r>
  </si>
  <si>
    <t xml:space="preserve">Geotechnical Subsurface Investigations </t>
  </si>
  <si>
    <t>Data Review</t>
  </si>
  <si>
    <t>Field Reconnaissance</t>
  </si>
  <si>
    <t>Wetlands Determination</t>
  </si>
  <si>
    <t>Natural Resources Documentation</t>
  </si>
  <si>
    <t>Environmental Document (only use for projects with State/Federal Funding)</t>
  </si>
  <si>
    <t>Railroad Coordination</t>
  </si>
  <si>
    <t>Preliminary Design Milestone</t>
  </si>
  <si>
    <t>Preliminary Design Plans</t>
  </si>
  <si>
    <t xml:space="preserve">Plan/ Profile Sheets </t>
  </si>
  <si>
    <t>Phase 1 Environmental Site Assessment</t>
  </si>
  <si>
    <t>Revised Scope Definition Memo</t>
  </si>
  <si>
    <t>Preliminary Design Cost Estimate</t>
  </si>
  <si>
    <t>Coordination of Utilities and Utilities By Others Plans</t>
  </si>
  <si>
    <t>Updates to Preliminary Design Plans</t>
  </si>
  <si>
    <t>Signal Design Plans</t>
  </si>
  <si>
    <t>Right-of-Way Construction Cost Estimate</t>
  </si>
  <si>
    <t>Right-of Way Traffic Control Plans</t>
  </si>
  <si>
    <t>Right-of Way Pavement Marking &amp; Signing Plans</t>
  </si>
  <si>
    <t>Easement quantity spreadsheet &amp; summary list</t>
  </si>
  <si>
    <t>Storm Drainage Design Updates &amp; Additional Calcs</t>
  </si>
  <si>
    <t>Permit Applications</t>
  </si>
  <si>
    <t>Survey Request</t>
  </si>
  <si>
    <t xml:space="preserve">Right-of-Way Assistance </t>
  </si>
  <si>
    <t>Construction Plans Milestone</t>
  </si>
  <si>
    <t>Construction Roadway Design &amp; Plans</t>
  </si>
  <si>
    <t>Updates to cover, notes, details, plan/profile &amp; cross section sheets</t>
  </si>
  <si>
    <t>Updates to Drainage Calcs - Hydro</t>
  </si>
  <si>
    <t>Final Project Special Provisions</t>
  </si>
  <si>
    <t>Final Cost Estimate</t>
  </si>
  <si>
    <t>Construction Structure Design &amp; Plans</t>
  </si>
  <si>
    <t>Coversheet for City Engineer Signature (DocuSign)</t>
  </si>
  <si>
    <t>Construction Administration Services</t>
  </si>
  <si>
    <r>
      <t xml:space="preserve">Monthly Status Meetings </t>
    </r>
    <r>
      <rPr>
        <sz val="12"/>
        <color rgb="FFFF0000"/>
        <rFont val="Calibri"/>
        <family val="2"/>
        <scheme val="minor"/>
      </rPr>
      <t>(# mtgs)</t>
    </r>
  </si>
  <si>
    <r>
      <t xml:space="preserve">Additional Meetings </t>
    </r>
    <r>
      <rPr>
        <sz val="12"/>
        <color rgb="FFFF0000"/>
        <rFont val="Calibri"/>
        <family val="2"/>
        <scheme val="minor"/>
      </rPr>
      <t>(# mtgs)</t>
    </r>
  </si>
  <si>
    <t>Reoccuring over-the-shoulder review meetings</t>
  </si>
  <si>
    <t>Feasibility (Concept Design) Milestone</t>
  </si>
  <si>
    <t>Public Involvement Process</t>
  </si>
  <si>
    <t>Preliminary ITS Plans</t>
  </si>
  <si>
    <t>Draft Fiber Layout</t>
  </si>
  <si>
    <t>Typical Details</t>
  </si>
  <si>
    <t>Fiber Optic Splice Details</t>
  </si>
  <si>
    <t>ROW ITS Plans</t>
  </si>
  <si>
    <t>Updated Fiber Layout</t>
  </si>
  <si>
    <t>Updated Fiber Optic Splice Details</t>
  </si>
  <si>
    <t>Preliminary Quantities &amp; Estimate</t>
  </si>
  <si>
    <t>Preliminary Estimate</t>
  </si>
  <si>
    <t>Construction ITS Plans</t>
  </si>
  <si>
    <t>Finalized Fiber Layout</t>
  </si>
  <si>
    <t>Finalized Fiber Optic Splice Details</t>
  </si>
  <si>
    <t>Quantities &amp; Estimate</t>
  </si>
  <si>
    <t>REVISED February 2026</t>
  </si>
  <si>
    <t>Additional Services</t>
  </si>
  <si>
    <t>Visiting Property Owners</t>
  </si>
  <si>
    <t>Railroad Coordination &amp; Permitting</t>
  </si>
  <si>
    <t>UBO Plans (R/W &amp; Construction Milestones)</t>
  </si>
  <si>
    <t>Construction Signal Plans</t>
  </si>
  <si>
    <t>Right-of-Way Signal Plans</t>
  </si>
  <si>
    <t>Preliminary Signal Plans</t>
  </si>
  <si>
    <t>Itemized Quantities &amp; Costs for Construction Estimate</t>
  </si>
  <si>
    <t>Right-of-Way Plan Milestone</t>
  </si>
  <si>
    <t>Intelligent Transportation Systms (ITS) Design Plans</t>
  </si>
  <si>
    <t>EXHIBIT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</si>
</sst>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.0"/>
    <numFmt numFmtId="165" formatCode="&quot;$&quot;#,##0.00"/>
    <numFmt numFmtId="166" formatCode="&quot;$&quot;#,##0"/>
    <numFmt numFmtId="167" formatCode="0.000"/>
    <numFmt numFmtId="168" formatCode="0.0%"/>
  </numFmts>
  <fonts count="35">
    <font>
      <sz val="10"/>
      <color indexed="8"/>
      <name val="Arial MT"/>
    </font>
    <font>
      <sz val="11"/>
      <color theme="1"/>
      <name val="Calibri"/>
      <family val="2"/>
      <scheme val="minor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b/>
      <sz val="12"/>
      <color indexed="8"/>
      <name val="Calibri"/>
      <family val="2"/>
      <scheme val="minor"/>
    </font>
    <font>
      <b/>
      <sz val="12"/>
      <color rgb="FF7030A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sz val="12"/>
      <color rgb="FF7030A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Times New Roman"/>
      <family val="1"/>
    </font>
    <font>
      <sz val="12"/>
      <name val="Arial"/>
      <family val="2"/>
    </font>
    <font>
      <sz val="12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indexed="8"/>
      <name val="Arial MT"/>
    </font>
    <font>
      <sz val="10"/>
      <color indexed="8"/>
      <name val="Arial"/>
      <family val="2"/>
    </font>
    <font>
      <sz val="8"/>
      <color indexed="8"/>
      <name val="Arial MT"/>
    </font>
    <font>
      <b/>
      <sz val="10"/>
      <name val="Arial"/>
      <family val="2"/>
    </font>
    <font>
      <b/>
      <sz val="12"/>
      <name val="Times New Roman"/>
      <family val="1"/>
    </font>
    <font>
      <sz val="10"/>
      <color rgb="FFFF0000"/>
      <name val="Arial MT"/>
    </font>
    <font>
      <b/>
      <sz val="10"/>
      <color rgb="FFFF0000"/>
      <name val="Arial MT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sz val="8"/>
      <name val="Arial MT"/>
    </font>
    <font>
      <i/>
      <sz val="12"/>
      <color indexed="8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</borders>
  <cellStyleXfs count="7">
    <xf numFmtId="1" fontId="0" fillId="0" borderId="0"/>
    <xf numFmtId="165" fontId="3" fillId="0" borderId="0"/>
    <xf numFmtId="0" fontId="4" fillId="0" borderId="0"/>
    <xf numFmtId="10" fontId="3" fillId="0" borderId="0"/>
    <xf numFmtId="0" fontId="1" fillId="0" borderId="0"/>
    <xf numFmtId="44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38">
    <xf numFmtId="1" fontId="0" fillId="0" borderId="0" xfId="0"/>
    <xf numFmtId="166" fontId="3" fillId="0" borderId="0" xfId="1" applyNumberFormat="1"/>
    <xf numFmtId="1" fontId="2" fillId="0" borderId="0" xfId="0" applyFont="1"/>
    <xf numFmtId="166" fontId="0" fillId="0" borderId="0" xfId="0" applyNumberFormat="1"/>
    <xf numFmtId="10" fontId="0" fillId="0" borderId="0" xfId="0" applyNumberFormat="1"/>
    <xf numFmtId="167" fontId="0" fillId="0" borderId="0" xfId="0" applyNumberFormat="1"/>
    <xf numFmtId="1" fontId="6" fillId="2" borderId="0" xfId="0" applyFont="1" applyFill="1" applyAlignment="1">
      <alignment horizontal="center"/>
    </xf>
    <xf numFmtId="1" fontId="6" fillId="2" borderId="0" xfId="0" applyFont="1" applyFill="1"/>
    <xf numFmtId="1" fontId="7" fillId="2" borderId="0" xfId="0" applyFont="1" applyFill="1"/>
    <xf numFmtId="1" fontId="8" fillId="2" borderId="0" xfId="0" applyFont="1" applyFill="1"/>
    <xf numFmtId="0" fontId="5" fillId="2" borderId="0" xfId="0" applyNumberFormat="1" applyFont="1" applyFill="1" applyAlignment="1">
      <alignment horizontal="left"/>
    </xf>
    <xf numFmtId="1" fontId="9" fillId="2" borderId="0" xfId="0" applyFont="1" applyFill="1"/>
    <xf numFmtId="1" fontId="8" fillId="2" borderId="0" xfId="0" applyFont="1" applyFill="1" applyAlignment="1">
      <alignment horizontal="center"/>
    </xf>
    <xf numFmtId="1" fontId="10" fillId="2" borderId="0" xfId="0" applyFont="1" applyFill="1"/>
    <xf numFmtId="1" fontId="7" fillId="2" borderId="0" xfId="0" applyFont="1" applyFill="1" applyAlignment="1">
      <alignment horizontal="center"/>
    </xf>
    <xf numFmtId="1" fontId="11" fillId="2" borderId="0" xfId="0" applyFont="1" applyFill="1"/>
    <xf numFmtId="0" fontId="9" fillId="2" borderId="8" xfId="0" applyNumberFormat="1" applyFont="1" applyFill="1" applyBorder="1"/>
    <xf numFmtId="1" fontId="9" fillId="2" borderId="0" xfId="0" applyFont="1" applyFill="1" applyAlignment="1">
      <alignment horizontal="left"/>
    </xf>
    <xf numFmtId="1" fontId="13" fillId="0" borderId="0" xfId="0" applyFont="1" applyAlignment="1">
      <alignment horizontal="center" vertical="center"/>
    </xf>
    <xf numFmtId="0" fontId="11" fillId="2" borderId="8" xfId="0" applyNumberFormat="1" applyFont="1" applyFill="1" applyBorder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8" fillId="2" borderId="0" xfId="0" applyNumberFormat="1" applyFont="1" applyFill="1" applyAlignment="1">
      <alignment horizontal="center"/>
    </xf>
    <xf numFmtId="0" fontId="8" fillId="2" borderId="0" xfId="0" applyNumberFormat="1" applyFont="1" applyFill="1"/>
    <xf numFmtId="0" fontId="7" fillId="2" borderId="0" xfId="0" applyNumberFormat="1" applyFont="1" applyFill="1"/>
    <xf numFmtId="0" fontId="7" fillId="2" borderId="0" xfId="0" applyNumberFormat="1" applyFont="1" applyFill="1" applyAlignment="1">
      <alignment horizontal="right"/>
    </xf>
    <xf numFmtId="1" fontId="13" fillId="0" borderId="12" xfId="0" applyFont="1" applyBorder="1" applyAlignment="1">
      <alignment horizontal="center" vertical="center"/>
    </xf>
    <xf numFmtId="1" fontId="11" fillId="2" borderId="12" xfId="0" applyFont="1" applyFill="1" applyBorder="1" applyAlignment="1">
      <alignment horizontal="center" textRotation="90" wrapText="1"/>
    </xf>
    <xf numFmtId="1" fontId="11" fillId="2" borderId="13" xfId="0" applyFont="1" applyFill="1" applyBorder="1" applyAlignment="1">
      <alignment horizontal="center" textRotation="90" wrapText="1"/>
    </xf>
    <xf numFmtId="1" fontId="11" fillId="2" borderId="13" xfId="0" applyFont="1" applyFill="1" applyBorder="1" applyAlignment="1">
      <alignment horizontal="center" textRotation="90"/>
    </xf>
    <xf numFmtId="0" fontId="11" fillId="2" borderId="12" xfId="0" applyNumberFormat="1" applyFont="1" applyFill="1" applyBorder="1" applyAlignment="1">
      <alignment horizontal="center"/>
    </xf>
    <xf numFmtId="1" fontId="13" fillId="0" borderId="0" xfId="0" applyFont="1" applyAlignment="1">
      <alignment horizontal="left" vertical="center"/>
    </xf>
    <xf numFmtId="0" fontId="16" fillId="2" borderId="0" xfId="0" applyNumberFormat="1" applyFont="1" applyFill="1" applyAlignment="1">
      <alignment horizontal="left"/>
    </xf>
    <xf numFmtId="164" fontId="0" fillId="0" borderId="0" xfId="0" applyNumberFormat="1" applyAlignment="1">
      <alignment horizontal="left"/>
    </xf>
    <xf numFmtId="166" fontId="17" fillId="0" borderId="0" xfId="0" applyNumberFormat="1" applyFont="1" applyAlignment="1">
      <alignment horizontal="right"/>
    </xf>
    <xf numFmtId="1" fontId="0" fillId="0" borderId="0" xfId="0" applyAlignment="1">
      <alignment horizontal="left"/>
    </xf>
    <xf numFmtId="166" fontId="2" fillId="0" borderId="14" xfId="0" applyNumberFormat="1" applyFont="1" applyBorder="1"/>
    <xf numFmtId="166" fontId="18" fillId="0" borderId="15" xfId="0" applyNumberFormat="1" applyFont="1" applyBorder="1" applyAlignment="1">
      <alignment horizontal="right"/>
    </xf>
    <xf numFmtId="164" fontId="0" fillId="2" borderId="0" xfId="0" applyNumberFormat="1" applyFill="1" applyAlignment="1">
      <alignment horizontal="left"/>
    </xf>
    <xf numFmtId="166" fontId="2" fillId="0" borderId="0" xfId="1" applyNumberFormat="1" applyFont="1"/>
    <xf numFmtId="1" fontId="0" fillId="0" borderId="16" xfId="0" applyBorder="1"/>
    <xf numFmtId="164" fontId="0" fillId="0" borderId="17" xfId="0" applyNumberFormat="1" applyBorder="1" applyAlignment="1">
      <alignment horizontal="left"/>
    </xf>
    <xf numFmtId="164" fontId="0" fillId="2" borderId="11" xfId="0" applyNumberFormat="1" applyFill="1" applyBorder="1" applyAlignment="1">
      <alignment horizontal="left"/>
    </xf>
    <xf numFmtId="164" fontId="0" fillId="0" borderId="19" xfId="0" applyNumberFormat="1" applyBorder="1" applyAlignment="1">
      <alignment horizontal="left"/>
    </xf>
    <xf numFmtId="166" fontId="17" fillId="0" borderId="14" xfId="0" applyNumberFormat="1" applyFont="1" applyBorder="1" applyAlignment="1">
      <alignment horizontal="right"/>
    </xf>
    <xf numFmtId="166" fontId="17" fillId="0" borderId="20" xfId="0" applyNumberFormat="1" applyFont="1" applyBorder="1" applyAlignment="1">
      <alignment horizontal="right"/>
    </xf>
    <xf numFmtId="1" fontId="0" fillId="0" borderId="20" xfId="0" applyBorder="1"/>
    <xf numFmtId="1" fontId="19" fillId="0" borderId="20" xfId="0" applyFont="1" applyBorder="1" applyAlignment="1">
      <alignment horizontal="center"/>
    </xf>
    <xf numFmtId="164" fontId="0" fillId="0" borderId="15" xfId="0" applyNumberFormat="1" applyBorder="1" applyAlignment="1">
      <alignment horizontal="left"/>
    </xf>
    <xf numFmtId="166" fontId="18" fillId="0" borderId="0" xfId="0" applyNumberFormat="1" applyFont="1" applyAlignment="1">
      <alignment horizontal="right"/>
    </xf>
    <xf numFmtId="1" fontId="3" fillId="0" borderId="0" xfId="0" applyFont="1" applyAlignment="1">
      <alignment horizontal="left"/>
    </xf>
    <xf numFmtId="166" fontId="2" fillId="0" borderId="0" xfId="0" applyNumberFormat="1" applyFont="1"/>
    <xf numFmtId="166" fontId="17" fillId="0" borderId="3" xfId="0" applyNumberFormat="1" applyFont="1" applyBorder="1" applyAlignment="1">
      <alignment horizontal="right"/>
    </xf>
    <xf numFmtId="166" fontId="17" fillId="0" borderId="21" xfId="0" applyNumberFormat="1" applyFont="1" applyBorder="1" applyAlignment="1">
      <alignment horizontal="right"/>
    </xf>
    <xf numFmtId="1" fontId="2" fillId="0" borderId="22" xfId="0" applyFont="1" applyBorder="1" applyAlignment="1">
      <alignment horizontal="center"/>
    </xf>
    <xf numFmtId="166" fontId="17" fillId="0" borderId="0" xfId="0" applyNumberFormat="1" applyFont="1" applyAlignment="1">
      <alignment horizontal="left"/>
    </xf>
    <xf numFmtId="1" fontId="0" fillId="0" borderId="6" xfId="0" applyBorder="1"/>
    <xf numFmtId="1" fontId="0" fillId="0" borderId="7" xfId="0" applyBorder="1"/>
    <xf numFmtId="166" fontId="20" fillId="0" borderId="23" xfId="0" applyNumberFormat="1" applyFont="1" applyBorder="1" applyAlignment="1">
      <alignment horizontal="right"/>
    </xf>
    <xf numFmtId="166" fontId="20" fillId="0" borderId="16" xfId="0" applyNumberFormat="1" applyFont="1" applyBorder="1" applyAlignment="1">
      <alignment horizontal="right"/>
    </xf>
    <xf numFmtId="1" fontId="0" fillId="0" borderId="16" xfId="0" applyBorder="1" applyAlignment="1">
      <alignment horizontal="left"/>
    </xf>
    <xf numFmtId="166" fontId="3" fillId="0" borderId="24" xfId="1" applyNumberFormat="1" applyBorder="1"/>
    <xf numFmtId="166" fontId="3" fillId="0" borderId="25" xfId="1" applyNumberFormat="1" applyBorder="1"/>
    <xf numFmtId="10" fontId="3" fillId="0" borderId="25" xfId="3" applyBorder="1"/>
    <xf numFmtId="1" fontId="0" fillId="0" borderId="25" xfId="0" applyBorder="1" applyAlignment="1">
      <alignment horizontal="left"/>
    </xf>
    <xf numFmtId="166" fontId="21" fillId="0" borderId="0" xfId="0" applyNumberFormat="1" applyFont="1" applyAlignment="1">
      <alignment horizontal="left"/>
    </xf>
    <xf numFmtId="1" fontId="0" fillId="0" borderId="18" xfId="0" applyBorder="1" applyAlignment="1">
      <alignment horizontal="center"/>
    </xf>
    <xf numFmtId="1" fontId="0" fillId="0" borderId="26" xfId="0" applyBorder="1" applyAlignment="1">
      <alignment horizontal="center"/>
    </xf>
    <xf numFmtId="1" fontId="0" fillId="0" borderId="26" xfId="0" applyBorder="1"/>
    <xf numFmtId="1" fontId="19" fillId="0" borderId="27" xfId="0" applyFont="1" applyBorder="1" applyAlignment="1">
      <alignment horizontal="center"/>
    </xf>
    <xf numFmtId="165" fontId="0" fillId="0" borderId="0" xfId="0" applyNumberFormat="1" applyAlignment="1">
      <alignment horizontal="right"/>
    </xf>
    <xf numFmtId="1" fontId="2" fillId="0" borderId="0" xfId="0" applyFont="1" applyAlignment="1">
      <alignment horizontal="center"/>
    </xf>
    <xf numFmtId="1" fontId="0" fillId="0" borderId="0" xfId="0" applyAlignment="1">
      <alignment horizontal="right"/>
    </xf>
    <xf numFmtId="168" fontId="3" fillId="0" borderId="3" xfId="3" applyNumberFormat="1" applyBorder="1"/>
    <xf numFmtId="10" fontId="3" fillId="0" borderId="0" xfId="3"/>
    <xf numFmtId="166" fontId="2" fillId="0" borderId="6" xfId="1" applyNumberFormat="1" applyFont="1" applyBorder="1"/>
    <xf numFmtId="1" fontId="2" fillId="0" borderId="7" xfId="0" applyFont="1" applyBorder="1" applyAlignment="1">
      <alignment horizontal="center"/>
    </xf>
    <xf numFmtId="166" fontId="3" fillId="2" borderId="23" xfId="1" applyNumberFormat="1" applyFill="1" applyBorder="1"/>
    <xf numFmtId="166" fontId="3" fillId="2" borderId="16" xfId="1" applyNumberFormat="1" applyFill="1" applyBorder="1"/>
    <xf numFmtId="1" fontId="4" fillId="2" borderId="16" xfId="0" applyFont="1" applyFill="1" applyBorder="1" applyAlignment="1">
      <alignment horizontal="center" vertical="center"/>
    </xf>
    <xf numFmtId="164" fontId="0" fillId="2" borderId="28" xfId="0" applyNumberFormat="1" applyFill="1" applyBorder="1" applyAlignment="1">
      <alignment horizontal="left"/>
    </xf>
    <xf numFmtId="164" fontId="0" fillId="2" borderId="29" xfId="0" applyNumberFormat="1" applyFill="1" applyBorder="1" applyAlignment="1">
      <alignment horizontal="left"/>
    </xf>
    <xf numFmtId="1" fontId="4" fillId="2" borderId="2" xfId="0" applyFont="1" applyFill="1" applyBorder="1" applyAlignment="1">
      <alignment horizontal="center" vertical="center"/>
    </xf>
    <xf numFmtId="166" fontId="0" fillId="2" borderId="5" xfId="1" applyNumberFormat="1" applyFont="1" applyFill="1" applyBorder="1" applyAlignment="1">
      <alignment horizontal="center"/>
    </xf>
    <xf numFmtId="166" fontId="3" fillId="2" borderId="5" xfId="1" applyNumberFormat="1" applyFill="1" applyBorder="1" applyAlignment="1">
      <alignment horizontal="center"/>
    </xf>
    <xf numFmtId="1" fontId="22" fillId="0" borderId="31" xfId="0" applyFont="1" applyBorder="1" applyAlignment="1">
      <alignment horizontal="center" vertical="center" wrapText="1"/>
    </xf>
    <xf numFmtId="1" fontId="2" fillId="0" borderId="32" xfId="0" applyFont="1" applyBorder="1" applyAlignment="1">
      <alignment horizontal="center" wrapText="1"/>
    </xf>
    <xf numFmtId="1" fontId="2" fillId="2" borderId="32" xfId="0" applyFont="1" applyFill="1" applyBorder="1" applyAlignment="1">
      <alignment horizontal="center" wrapText="1"/>
    </xf>
    <xf numFmtId="1" fontId="2" fillId="0" borderId="32" xfId="0" applyFont="1" applyBorder="1"/>
    <xf numFmtId="1" fontId="2" fillId="0" borderId="33" xfId="0" applyFont="1" applyBorder="1" applyAlignment="1">
      <alignment horizontal="center" wrapText="1"/>
    </xf>
    <xf numFmtId="0" fontId="11" fillId="2" borderId="12" xfId="0" applyNumberFormat="1" applyFont="1" applyFill="1" applyBorder="1" applyAlignment="1">
      <alignment horizontal="center" wrapText="1"/>
    </xf>
    <xf numFmtId="1" fontId="23" fillId="0" borderId="0" xfId="0" applyFont="1" applyAlignment="1">
      <alignment horizontal="center" vertical="center"/>
    </xf>
    <xf numFmtId="1" fontId="23" fillId="0" borderId="0" xfId="0" applyFont="1" applyAlignment="1">
      <alignment horizontal="left" vertical="center"/>
    </xf>
    <xf numFmtId="165" fontId="24" fillId="0" borderId="0" xfId="1" applyFont="1"/>
    <xf numFmtId="1" fontId="24" fillId="0" borderId="0" xfId="0" applyFont="1"/>
    <xf numFmtId="1" fontId="2" fillId="3" borderId="1" xfId="0" applyFont="1" applyFill="1" applyBorder="1"/>
    <xf numFmtId="9" fontId="0" fillId="3" borderId="1" xfId="6" applyFont="1" applyFill="1" applyBorder="1"/>
    <xf numFmtId="1" fontId="25" fillId="0" borderId="0" xfId="0" applyFont="1"/>
    <xf numFmtId="1" fontId="26" fillId="2" borderId="0" xfId="0" applyFont="1" applyFill="1"/>
    <xf numFmtId="1" fontId="27" fillId="2" borderId="0" xfId="0" applyFont="1" applyFill="1"/>
    <xf numFmtId="1" fontId="15" fillId="2" borderId="0" xfId="0" applyFont="1" applyFill="1"/>
    <xf numFmtId="166" fontId="24" fillId="0" borderId="0" xfId="0" applyNumberFormat="1" applyFont="1" applyAlignment="1">
      <alignment horizontal="left"/>
    </xf>
    <xf numFmtId="0" fontId="0" fillId="0" borderId="0" xfId="0" applyNumberFormat="1"/>
    <xf numFmtId="0" fontId="5" fillId="0" borderId="37" xfId="0" applyNumberFormat="1" applyFont="1" applyBorder="1"/>
    <xf numFmtId="0" fontId="14" fillId="0" borderId="37" xfId="0" applyNumberFormat="1" applyFont="1" applyBorder="1" applyAlignment="1">
      <alignment horizontal="center"/>
    </xf>
    <xf numFmtId="1" fontId="13" fillId="0" borderId="38" xfId="0" applyFont="1" applyBorder="1" applyAlignment="1">
      <alignment horizontal="center" vertical="center"/>
    </xf>
    <xf numFmtId="1" fontId="11" fillId="2" borderId="39" xfId="0" applyFont="1" applyFill="1" applyBorder="1" applyAlignment="1">
      <alignment horizontal="center" textRotation="90"/>
    </xf>
    <xf numFmtId="0" fontId="5" fillId="2" borderId="41" xfId="0" applyNumberFormat="1" applyFont="1" applyFill="1" applyBorder="1" applyAlignment="1">
      <alignment horizontal="left"/>
    </xf>
    <xf numFmtId="1" fontId="12" fillId="2" borderId="42" xfId="0" applyFont="1" applyFill="1" applyBorder="1"/>
    <xf numFmtId="164" fontId="5" fillId="0" borderId="48" xfId="0" applyNumberFormat="1" applyFont="1" applyBorder="1" applyAlignment="1">
      <alignment horizontal="left"/>
    </xf>
    <xf numFmtId="164" fontId="5" fillId="0" borderId="50" xfId="0" applyNumberFormat="1" applyFont="1" applyBorder="1" applyAlignment="1">
      <alignment horizontal="left"/>
    </xf>
    <xf numFmtId="0" fontId="12" fillId="0" borderId="10" xfId="0" applyNumberFormat="1" applyFont="1" applyBorder="1"/>
    <xf numFmtId="0" fontId="14" fillId="0" borderId="10" xfId="0" applyNumberFormat="1" applyFont="1" applyBorder="1" applyAlignment="1">
      <alignment horizontal="center"/>
    </xf>
    <xf numFmtId="166" fontId="17" fillId="0" borderId="60" xfId="0" applyNumberFormat="1" applyFont="1" applyBorder="1" applyAlignment="1">
      <alignment horizontal="right"/>
    </xf>
    <xf numFmtId="166" fontId="2" fillId="2" borderId="23" xfId="0" applyNumberFormat="1" applyFont="1" applyFill="1" applyBorder="1"/>
    <xf numFmtId="165" fontId="12" fillId="0" borderId="8" xfId="0" applyNumberFormat="1" applyFont="1" applyBorder="1" applyAlignment="1">
      <alignment horizontal="center"/>
    </xf>
    <xf numFmtId="0" fontId="29" fillId="2" borderId="9" xfId="0" applyNumberFormat="1" applyFont="1" applyFill="1" applyBorder="1" applyAlignment="1">
      <alignment horizontal="center"/>
    </xf>
    <xf numFmtId="165" fontId="12" fillId="0" borderId="37" xfId="0" applyNumberFormat="1" applyFont="1" applyBorder="1" applyAlignment="1">
      <alignment horizontal="right"/>
    </xf>
    <xf numFmtId="165" fontId="12" fillId="0" borderId="49" xfId="0" applyNumberFormat="1" applyFont="1" applyBorder="1"/>
    <xf numFmtId="0" fontId="12" fillId="0" borderId="51" xfId="0" applyNumberFormat="1" applyFont="1" applyBorder="1" applyAlignment="1">
      <alignment horizontal="center"/>
    </xf>
    <xf numFmtId="165" fontId="29" fillId="0" borderId="10" xfId="0" applyNumberFormat="1" applyFont="1" applyBorder="1" applyAlignment="1">
      <alignment horizontal="right"/>
    </xf>
    <xf numFmtId="165" fontId="3" fillId="2" borderId="0" xfId="1" applyFill="1"/>
    <xf numFmtId="165" fontId="24" fillId="0" borderId="0" xfId="1" applyFont="1" applyFill="1"/>
    <xf numFmtId="1" fontId="28" fillId="0" borderId="0" xfId="0" applyFont="1" applyFill="1"/>
    <xf numFmtId="0" fontId="9" fillId="0" borderId="1" xfId="0" applyNumberFormat="1" applyFont="1" applyFill="1" applyBorder="1"/>
    <xf numFmtId="0" fontId="14" fillId="0" borderId="1" xfId="0" applyNumberFormat="1" applyFont="1" applyFill="1" applyBorder="1" applyAlignment="1">
      <alignment horizontal="center"/>
    </xf>
    <xf numFmtId="165" fontId="12" fillId="0" borderId="1" xfId="0" applyNumberFormat="1" applyFont="1" applyFill="1" applyBorder="1" applyAlignment="1">
      <alignment horizontal="right"/>
    </xf>
    <xf numFmtId="165" fontId="12" fillId="0" borderId="40" xfId="0" applyNumberFormat="1" applyFont="1" applyFill="1" applyBorder="1"/>
    <xf numFmtId="164" fontId="5" fillId="0" borderId="45" xfId="0" applyNumberFormat="1" applyFont="1" applyFill="1" applyBorder="1" applyAlignment="1">
      <alignment horizontal="right"/>
    </xf>
    <xf numFmtId="0" fontId="12" fillId="0" borderId="1" xfId="0" applyNumberFormat="1" applyFont="1" applyFill="1" applyBorder="1"/>
    <xf numFmtId="1" fontId="8" fillId="0" borderId="0" xfId="0" applyFont="1" applyFill="1"/>
    <xf numFmtId="164" fontId="5" fillId="0" borderId="63" xfId="0" applyNumberFormat="1" applyFont="1" applyBorder="1" applyAlignment="1">
      <alignment horizontal="left"/>
    </xf>
    <xf numFmtId="168" fontId="0" fillId="3" borderId="1" xfId="6" applyNumberFormat="1" applyFont="1" applyFill="1" applyBorder="1"/>
    <xf numFmtId="0" fontId="30" fillId="2" borderId="0" xfId="0" applyNumberFormat="1" applyFont="1" applyFill="1" applyAlignment="1">
      <alignment horizontal="left"/>
    </xf>
    <xf numFmtId="167" fontId="8" fillId="2" borderId="0" xfId="0" applyNumberFormat="1" applyFont="1" applyFill="1" applyAlignment="1">
      <alignment horizontal="center"/>
    </xf>
    <xf numFmtId="164" fontId="2" fillId="0" borderId="4" xfId="0" applyNumberFormat="1" applyFont="1" applyFill="1" applyBorder="1" applyAlignment="1">
      <alignment horizontal="left"/>
    </xf>
    <xf numFmtId="164" fontId="2" fillId="0" borderId="2" xfId="0" applyNumberFormat="1" applyFont="1" applyFill="1" applyBorder="1" applyAlignment="1">
      <alignment horizontal="left"/>
    </xf>
    <xf numFmtId="1" fontId="4" fillId="0" borderId="2" xfId="0" applyFont="1" applyFill="1" applyBorder="1" applyAlignment="1">
      <alignment horizontal="center" vertical="center"/>
    </xf>
    <xf numFmtId="166" fontId="3" fillId="0" borderId="2" xfId="1" applyNumberFormat="1" applyFill="1" applyBorder="1"/>
    <xf numFmtId="166" fontId="2" fillId="0" borderId="30" xfId="1" applyNumberFormat="1" applyFont="1" applyFill="1" applyBorder="1" applyAlignment="1">
      <alignment horizontal="center"/>
    </xf>
    <xf numFmtId="166" fontId="3" fillId="0" borderId="5" xfId="1" applyNumberFormat="1" applyFill="1" applyBorder="1" applyAlignment="1">
      <alignment horizontal="center"/>
    </xf>
    <xf numFmtId="166" fontId="0" fillId="0" borderId="2" xfId="1" applyNumberFormat="1" applyFont="1" applyFill="1" applyBorder="1"/>
    <xf numFmtId="166" fontId="0" fillId="0" borderId="5" xfId="1" applyNumberFormat="1" applyFont="1" applyFill="1" applyBorder="1" applyAlignment="1">
      <alignment horizontal="center"/>
    </xf>
    <xf numFmtId="164" fontId="5" fillId="0" borderId="43" xfId="0" applyNumberFormat="1" applyFont="1" applyFill="1" applyBorder="1" applyAlignment="1">
      <alignment horizontal="left"/>
    </xf>
    <xf numFmtId="0" fontId="5" fillId="0" borderId="35" xfId="0" applyNumberFormat="1" applyFont="1" applyFill="1" applyBorder="1"/>
    <xf numFmtId="0" fontId="12" fillId="0" borderId="35" xfId="0" applyNumberFormat="1" applyFont="1" applyFill="1" applyBorder="1" applyAlignment="1">
      <alignment horizontal="center"/>
    </xf>
    <xf numFmtId="0" fontId="14" fillId="0" borderId="35" xfId="0" applyNumberFormat="1" applyFont="1" applyFill="1" applyBorder="1" applyAlignment="1">
      <alignment horizontal="center"/>
    </xf>
    <xf numFmtId="165" fontId="12" fillId="0" borderId="35" xfId="0" applyNumberFormat="1" applyFont="1" applyFill="1" applyBorder="1" applyAlignment="1">
      <alignment horizontal="right"/>
    </xf>
    <xf numFmtId="165" fontId="12" fillId="0" borderId="44" xfId="0" applyNumberFormat="1" applyFont="1" applyFill="1" applyBorder="1"/>
    <xf numFmtId="164" fontId="5" fillId="0" borderId="55" xfId="0" applyNumberFormat="1" applyFont="1" applyFill="1" applyBorder="1" applyAlignment="1">
      <alignment horizontal="right"/>
    </xf>
    <xf numFmtId="0" fontId="9" fillId="0" borderId="56" xfId="0" applyNumberFormat="1" applyFont="1" applyFill="1" applyBorder="1"/>
    <xf numFmtId="0" fontId="14" fillId="0" borderId="56" xfId="0" applyNumberFormat="1" applyFont="1" applyFill="1" applyBorder="1" applyAlignment="1">
      <alignment horizontal="center"/>
    </xf>
    <xf numFmtId="165" fontId="12" fillId="0" borderId="56" xfId="0" applyNumberFormat="1" applyFont="1" applyFill="1" applyBorder="1" applyAlignment="1">
      <alignment horizontal="right"/>
    </xf>
    <xf numFmtId="165" fontId="12" fillId="0" borderId="57" xfId="0" applyNumberFormat="1" applyFont="1" applyFill="1" applyBorder="1"/>
    <xf numFmtId="0" fontId="9" fillId="0" borderId="52" xfId="0" applyNumberFormat="1" applyFont="1" applyFill="1" applyBorder="1" applyAlignment="1">
      <alignment horizontal="left"/>
    </xf>
    <xf numFmtId="0" fontId="9" fillId="0" borderId="53" xfId="0" applyNumberFormat="1" applyFont="1" applyFill="1" applyBorder="1"/>
    <xf numFmtId="1" fontId="12" fillId="0" borderId="53" xfId="0" applyFont="1" applyFill="1" applyBorder="1" applyAlignment="1">
      <alignment horizontal="center"/>
    </xf>
    <xf numFmtId="165" fontId="12" fillId="0" borderId="53" xfId="0" applyNumberFormat="1" applyFont="1" applyFill="1" applyBorder="1" applyAlignment="1">
      <alignment horizontal="right"/>
    </xf>
    <xf numFmtId="165" fontId="12" fillId="0" borderId="54" xfId="0" applyNumberFormat="1" applyFont="1" applyFill="1" applyBorder="1"/>
    <xf numFmtId="0" fontId="9" fillId="0" borderId="45" xfId="0" applyNumberFormat="1" applyFont="1" applyFill="1" applyBorder="1" applyAlignment="1">
      <alignment horizontal="left"/>
    </xf>
    <xf numFmtId="165" fontId="12" fillId="0" borderId="1" xfId="0" applyNumberFormat="1" applyFont="1" applyFill="1" applyBorder="1" applyAlignment="1">
      <alignment horizontal="center"/>
    </xf>
    <xf numFmtId="0" fontId="9" fillId="0" borderId="46" xfId="0" applyNumberFormat="1" applyFont="1" applyFill="1" applyBorder="1" applyAlignment="1">
      <alignment horizontal="left"/>
    </xf>
    <xf numFmtId="0" fontId="9" fillId="0" borderId="36" xfId="0" applyNumberFormat="1" applyFont="1" applyFill="1" applyBorder="1"/>
    <xf numFmtId="5" fontId="14" fillId="0" borderId="36" xfId="0" applyNumberFormat="1" applyFont="1" applyFill="1" applyBorder="1" applyAlignment="1">
      <alignment horizontal="center"/>
    </xf>
    <xf numFmtId="165" fontId="29" fillId="0" borderId="36" xfId="0" applyNumberFormat="1" applyFont="1" applyFill="1" applyBorder="1" applyAlignment="1">
      <alignment horizontal="right"/>
    </xf>
    <xf numFmtId="165" fontId="12" fillId="0" borderId="47" xfId="0" applyNumberFormat="1" applyFont="1" applyFill="1" applyBorder="1"/>
    <xf numFmtId="164" fontId="5" fillId="0" borderId="48" xfId="0" applyNumberFormat="1" applyFont="1" applyFill="1" applyBorder="1" applyAlignment="1">
      <alignment horizontal="left"/>
    </xf>
    <xf numFmtId="0" fontId="5" fillId="0" borderId="37" xfId="0" applyNumberFormat="1" applyFont="1" applyFill="1" applyBorder="1"/>
    <xf numFmtId="0" fontId="14" fillId="0" borderId="37" xfId="0" applyNumberFormat="1" applyFont="1" applyFill="1" applyBorder="1" applyAlignment="1">
      <alignment horizontal="center"/>
    </xf>
    <xf numFmtId="1" fontId="29" fillId="0" borderId="37" xfId="0" applyFont="1" applyFill="1" applyBorder="1" applyAlignment="1">
      <alignment horizontal="center" vertical="center"/>
    </xf>
    <xf numFmtId="165" fontId="12" fillId="0" borderId="37" xfId="0" applyNumberFormat="1" applyFont="1" applyFill="1" applyBorder="1" applyAlignment="1">
      <alignment horizontal="right"/>
    </xf>
    <xf numFmtId="165" fontId="12" fillId="0" borderId="49" xfId="0" applyNumberFormat="1" applyFont="1" applyFill="1" applyBorder="1"/>
    <xf numFmtId="0" fontId="9" fillId="0" borderId="55" xfId="0" applyNumberFormat="1" applyFont="1" applyFill="1" applyBorder="1"/>
    <xf numFmtId="1" fontId="8" fillId="0" borderId="58" xfId="0" applyFont="1" applyFill="1" applyBorder="1" applyAlignment="1">
      <alignment horizontal="left"/>
    </xf>
    <xf numFmtId="0" fontId="9" fillId="0" borderId="34" xfId="0" applyNumberFormat="1" applyFont="1" applyFill="1" applyBorder="1"/>
    <xf numFmtId="1" fontId="14" fillId="0" borderId="34" xfId="0" applyFont="1" applyFill="1" applyBorder="1" applyAlignment="1">
      <alignment horizontal="center"/>
    </xf>
    <xf numFmtId="165" fontId="12" fillId="0" borderId="34" xfId="0" applyNumberFormat="1" applyFont="1" applyFill="1" applyBorder="1" applyAlignment="1">
      <alignment horizontal="right"/>
    </xf>
    <xf numFmtId="165" fontId="12" fillId="0" borderId="59" xfId="0" applyNumberFormat="1" applyFont="1" applyFill="1" applyBorder="1"/>
    <xf numFmtId="1" fontId="8" fillId="0" borderId="45" xfId="0" applyFont="1" applyFill="1" applyBorder="1" applyAlignment="1">
      <alignment horizontal="left"/>
    </xf>
    <xf numFmtId="0" fontId="7" fillId="0" borderId="46" xfId="0" applyNumberFormat="1" applyFont="1" applyFill="1" applyBorder="1" applyAlignment="1">
      <alignment horizontal="left"/>
    </xf>
    <xf numFmtId="0" fontId="9" fillId="0" borderId="58" xfId="0" applyNumberFormat="1" applyFont="1" applyFill="1" applyBorder="1" applyAlignment="1">
      <alignment horizontal="left"/>
    </xf>
    <xf numFmtId="1" fontId="12" fillId="0" borderId="34" xfId="0" applyFont="1" applyFill="1" applyBorder="1" applyAlignment="1">
      <alignment horizontal="center"/>
    </xf>
    <xf numFmtId="164" fontId="5" fillId="0" borderId="45" xfId="0" applyNumberFormat="1" applyFont="1" applyFill="1" applyBorder="1" applyAlignment="1">
      <alignment horizontal="left"/>
    </xf>
    <xf numFmtId="164" fontId="5" fillId="0" borderId="55" xfId="0" applyNumberFormat="1" applyFont="1" applyFill="1" applyBorder="1" applyAlignment="1">
      <alignment horizontal="left"/>
    </xf>
    <xf numFmtId="0" fontId="12" fillId="0" borderId="1" xfId="0" applyNumberFormat="1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right"/>
    </xf>
    <xf numFmtId="164" fontId="9" fillId="0" borderId="55" xfId="0" applyNumberFormat="1" applyFont="1" applyFill="1" applyBorder="1" applyAlignment="1">
      <alignment horizontal="right"/>
    </xf>
    <xf numFmtId="0" fontId="12" fillId="0" borderId="56" xfId="0" applyNumberFormat="1" applyFont="1" applyFill="1" applyBorder="1"/>
    <xf numFmtId="0" fontId="14" fillId="0" borderId="56" xfId="0" applyNumberFormat="1" applyFont="1" applyFill="1" applyBorder="1" applyAlignment="1">
      <alignment horizontal="right"/>
    </xf>
    <xf numFmtId="7" fontId="12" fillId="0" borderId="36" xfId="0" applyNumberFormat="1" applyFont="1" applyFill="1" applyBorder="1" applyAlignment="1">
      <alignment horizontal="center"/>
    </xf>
    <xf numFmtId="0" fontId="5" fillId="0" borderId="56" xfId="0" applyNumberFormat="1" applyFont="1" applyFill="1" applyBorder="1"/>
    <xf numFmtId="164" fontId="5" fillId="0" borderId="58" xfId="0" applyNumberFormat="1" applyFont="1" applyFill="1" applyBorder="1" applyAlignment="1">
      <alignment horizontal="left"/>
    </xf>
    <xf numFmtId="164" fontId="5" fillId="0" borderId="50" xfId="0" applyNumberFormat="1" applyFont="1" applyFill="1" applyBorder="1" applyAlignment="1">
      <alignment horizontal="left"/>
    </xf>
    <xf numFmtId="0" fontId="9" fillId="0" borderId="10" xfId="0" applyNumberFormat="1" applyFont="1" applyFill="1" applyBorder="1"/>
    <xf numFmtId="7" fontId="12" fillId="0" borderId="10" xfId="0" applyNumberFormat="1" applyFont="1" applyFill="1" applyBorder="1" applyAlignment="1">
      <alignment horizontal="center"/>
    </xf>
    <xf numFmtId="165" fontId="29" fillId="0" borderId="10" xfId="0" applyNumberFormat="1" applyFont="1" applyFill="1" applyBorder="1" applyAlignment="1">
      <alignment horizontal="right"/>
    </xf>
    <xf numFmtId="165" fontId="12" fillId="0" borderId="51" xfId="0" applyNumberFormat="1" applyFont="1" applyFill="1" applyBorder="1"/>
    <xf numFmtId="164" fontId="5" fillId="0" borderId="46" xfId="0" applyNumberFormat="1" applyFont="1" applyFill="1" applyBorder="1" applyAlignment="1">
      <alignment horizontal="left"/>
    </xf>
    <xf numFmtId="1" fontId="9" fillId="0" borderId="1" xfId="0" applyFont="1" applyFill="1" applyBorder="1"/>
    <xf numFmtId="0" fontId="12" fillId="0" borderId="40" xfId="0" applyNumberFormat="1" applyFont="1" applyFill="1" applyBorder="1" applyAlignment="1">
      <alignment horizontal="center"/>
    </xf>
    <xf numFmtId="0" fontId="12" fillId="0" borderId="57" xfId="0" applyNumberFormat="1" applyFont="1" applyFill="1" applyBorder="1" applyAlignment="1">
      <alignment horizontal="center"/>
    </xf>
    <xf numFmtId="0" fontId="32" fillId="0" borderId="1" xfId="0" applyNumberFormat="1" applyFont="1" applyFill="1" applyBorder="1"/>
    <xf numFmtId="165" fontId="12" fillId="0" borderId="64" xfId="0" applyNumberFormat="1" applyFont="1" applyFill="1" applyBorder="1"/>
    <xf numFmtId="165" fontId="24" fillId="0" borderId="0" xfId="1" applyFont="1" applyBorder="1"/>
    <xf numFmtId="1" fontId="8" fillId="2" borderId="0" xfId="0" applyFont="1" applyFill="1" applyBorder="1"/>
    <xf numFmtId="0" fontId="12" fillId="0" borderId="64" xfId="0" applyNumberFormat="1" applyFont="1" applyFill="1" applyBorder="1" applyAlignment="1">
      <alignment horizontal="center"/>
    </xf>
    <xf numFmtId="1" fontId="4" fillId="2" borderId="65" xfId="0" applyFont="1" applyFill="1" applyBorder="1" applyAlignment="1">
      <alignment horizontal="center" vertical="center"/>
    </xf>
    <xf numFmtId="166" fontId="0" fillId="2" borderId="66" xfId="1" applyNumberFormat="1" applyFont="1" applyFill="1" applyBorder="1" applyAlignment="1">
      <alignment horizontal="center"/>
    </xf>
    <xf numFmtId="1" fontId="34" fillId="0" borderId="0" xfId="0" applyFont="1"/>
    <xf numFmtId="164" fontId="5" fillId="0" borderId="67" xfId="0" applyNumberFormat="1" applyFont="1" applyBorder="1" applyAlignment="1">
      <alignment horizontal="left"/>
    </xf>
    <xf numFmtId="0" fontId="5" fillId="0" borderId="68" xfId="0" applyNumberFormat="1" applyFont="1" applyBorder="1"/>
    <xf numFmtId="0" fontId="14" fillId="0" borderId="68" xfId="0" applyNumberFormat="1" applyFont="1" applyBorder="1" applyAlignment="1">
      <alignment horizontal="center"/>
    </xf>
    <xf numFmtId="0" fontId="29" fillId="0" borderId="68" xfId="0" applyNumberFormat="1" applyFont="1" applyBorder="1" applyAlignment="1">
      <alignment horizontal="center"/>
    </xf>
    <xf numFmtId="165" fontId="29" fillId="0" borderId="68" xfId="0" applyNumberFormat="1" applyFont="1" applyBorder="1" applyAlignment="1">
      <alignment horizontal="right"/>
    </xf>
    <xf numFmtId="165" fontId="29" fillId="0" borderId="69" xfId="0" applyNumberFormat="1" applyFont="1" applyBorder="1"/>
    <xf numFmtId="164" fontId="5" fillId="0" borderId="70" xfId="0" applyNumberFormat="1" applyFont="1" applyBorder="1" applyAlignment="1">
      <alignment horizontal="left"/>
    </xf>
    <xf numFmtId="0" fontId="5" fillId="0" borderId="71" xfId="0" applyNumberFormat="1" applyFont="1" applyBorder="1"/>
    <xf numFmtId="0" fontId="14" fillId="0" borderId="71" xfId="0" applyNumberFormat="1" applyFont="1" applyBorder="1" applyAlignment="1">
      <alignment horizontal="center"/>
    </xf>
    <xf numFmtId="0" fontId="29" fillId="0" borderId="71" xfId="0" applyNumberFormat="1" applyFont="1" applyBorder="1" applyAlignment="1">
      <alignment horizontal="center"/>
    </xf>
    <xf numFmtId="165" fontId="29" fillId="0" borderId="71" xfId="0" applyNumberFormat="1" applyFont="1" applyBorder="1" applyAlignment="1">
      <alignment horizontal="right"/>
    </xf>
    <xf numFmtId="165" fontId="29" fillId="0" borderId="72" xfId="0" applyNumberFormat="1" applyFont="1" applyBorder="1"/>
    <xf numFmtId="1" fontId="26" fillId="2" borderId="73" xfId="0" applyFont="1" applyFill="1" applyBorder="1"/>
    <xf numFmtId="1" fontId="8" fillId="2" borderId="73" xfId="0" applyFont="1" applyFill="1" applyBorder="1"/>
    <xf numFmtId="0" fontId="15" fillId="0" borderId="0" xfId="0" applyNumberFormat="1" applyFont="1" applyFill="1" applyBorder="1"/>
    <xf numFmtId="1" fontId="19" fillId="0" borderId="22" xfId="0" applyFont="1" applyBorder="1" applyAlignment="1">
      <alignment horizontal="center"/>
    </xf>
    <xf numFmtId="1" fontId="19" fillId="0" borderId="21" xfId="0" applyFont="1" applyBorder="1" applyAlignment="1">
      <alignment horizontal="center"/>
    </xf>
    <xf numFmtId="1" fontId="19" fillId="0" borderId="15" xfId="0" applyFont="1" applyBorder="1" applyAlignment="1">
      <alignment horizontal="center"/>
    </xf>
    <xf numFmtId="1" fontId="0" fillId="0" borderId="20" xfId="0" applyBorder="1"/>
    <xf numFmtId="1" fontId="0" fillId="0" borderId="14" xfId="0" applyBorder="1"/>
    <xf numFmtId="166" fontId="17" fillId="0" borderId="25" xfId="0" applyNumberFormat="1" applyFont="1" applyBorder="1" applyAlignment="1">
      <alignment horizontal="center"/>
    </xf>
    <xf numFmtId="165" fontId="2" fillId="2" borderId="16" xfId="0" applyNumberFormat="1" applyFont="1" applyFill="1" applyBorder="1" applyAlignment="1">
      <alignment horizontal="center"/>
    </xf>
    <xf numFmtId="1" fontId="2" fillId="3" borderId="61" xfId="0" applyFont="1" applyFill="1" applyBorder="1" applyAlignment="1">
      <alignment horizontal="center"/>
    </xf>
    <xf numFmtId="1" fontId="2" fillId="3" borderId="62" xfId="0" applyFont="1" applyFill="1" applyBorder="1" applyAlignment="1">
      <alignment horizontal="center"/>
    </xf>
    <xf numFmtId="1" fontId="29" fillId="0" borderId="34" xfId="0" applyFont="1" applyFill="1" applyBorder="1" applyAlignment="1">
      <alignment horizontal="center" vertical="center"/>
    </xf>
    <xf numFmtId="1" fontId="29" fillId="0" borderId="1" xfId="0" applyFont="1" applyFill="1" applyBorder="1" applyAlignment="1">
      <alignment horizontal="center" vertical="center"/>
    </xf>
    <xf numFmtId="1" fontId="29" fillId="0" borderId="36" xfId="0" applyFont="1" applyFill="1" applyBorder="1" applyAlignment="1">
      <alignment horizontal="center" vertical="center"/>
    </xf>
    <xf numFmtId="1" fontId="29" fillId="0" borderId="10" xfId="0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/>
    </xf>
    <xf numFmtId="1" fontId="29" fillId="0" borderId="53" xfId="0" applyFont="1" applyFill="1" applyBorder="1" applyAlignment="1">
      <alignment horizontal="center" vertical="center"/>
    </xf>
  </cellXfs>
  <cellStyles count="7">
    <cellStyle name="Currency" xfId="1" builtinId="4"/>
    <cellStyle name="Currency 2" xfId="5" xr:uid="{9385B17C-EC0E-4731-8391-325A247E8BB5}"/>
    <cellStyle name="Normal" xfId="0" builtinId="0"/>
    <cellStyle name="Normal 2" xfId="2" xr:uid="{00000000-0005-0000-0000-000002000000}"/>
    <cellStyle name="Normal 3" xfId="4" xr:uid="{F8C92310-0B8C-42F3-918A-58B2B747DE80}"/>
    <cellStyle name="Percent" xfId="6" builtinId="5"/>
    <cellStyle name="Percent 2" xfId="3" xr:uid="{00000000-0005-0000-0000-000003000000}"/>
  </cellStyles>
  <dxfs count="0"/>
  <tableStyles count="0" defaultTableStyle="TableStyleMedium9" defaultPivotStyle="PivotStyleLight16"/>
  <colors>
    <mruColors>
      <color rgb="FF008E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3"/>
  <sheetViews>
    <sheetView tabSelected="1" topLeftCell="A45" workbookViewId="0">
      <selection activeCell="B9" sqref="B9"/>
    </sheetView>
  </sheetViews>
  <sheetFormatPr defaultColWidth="9.109375" defaultRowHeight="13.2"/>
  <cols>
    <col min="2" max="2" width="72.44140625" customWidth="1"/>
    <col min="3" max="3" width="13.6640625" customWidth="1"/>
    <col min="4" max="4" width="23" customWidth="1"/>
    <col min="5" max="5" width="20.33203125" customWidth="1"/>
    <col min="6" max="6" width="16.109375" bestFit="1" customWidth="1"/>
    <col min="15" max="15" width="11.109375" bestFit="1" customWidth="1"/>
    <col min="16" max="16" width="10.109375" bestFit="1" customWidth="1"/>
  </cols>
  <sheetData>
    <row r="1" spans="1:11" s="9" customFormat="1" ht="31.2" customHeight="1">
      <c r="A1" s="10"/>
      <c r="B1" s="90" t="s">
        <v>178</v>
      </c>
      <c r="C1" s="12"/>
      <c r="D1" s="13"/>
    </row>
    <row r="2" spans="1:11" s="8" customFormat="1" ht="31.2" customHeight="1">
      <c r="A2" s="10"/>
      <c r="B2" s="91" t="s">
        <v>0</v>
      </c>
      <c r="C2" s="14"/>
      <c r="D2" s="15"/>
      <c r="E2" s="9"/>
      <c r="F2" s="9"/>
      <c r="G2" s="9"/>
      <c r="H2" s="9"/>
      <c r="I2" s="9"/>
      <c r="J2" s="9"/>
    </row>
    <row r="3" spans="1:11" ht="18" thickBot="1">
      <c r="A3" s="223" t="s">
        <v>1</v>
      </c>
      <c r="B3" s="224"/>
      <c r="C3" s="224"/>
      <c r="D3" s="224"/>
      <c r="E3" s="224"/>
      <c r="F3" s="224"/>
    </row>
    <row r="4" spans="1:11" ht="27" thickBot="1">
      <c r="A4" s="88" t="s">
        <v>2</v>
      </c>
      <c r="B4" s="87" t="s">
        <v>3</v>
      </c>
      <c r="C4" s="86" t="s">
        <v>4</v>
      </c>
      <c r="D4" s="85" t="s">
        <v>5</v>
      </c>
      <c r="E4" s="84" t="s">
        <v>6</v>
      </c>
      <c r="F4" s="84" t="s">
        <v>7</v>
      </c>
    </row>
    <row r="5" spans="1:11">
      <c r="A5" s="134">
        <v>1</v>
      </c>
      <c r="B5" s="135" t="str">
        <f>Design!B7</f>
        <v>Feasibility (Concept Design) Milestone</v>
      </c>
      <c r="C5" s="136"/>
      <c r="D5" s="137">
        <f>Design!M24</f>
        <v>0</v>
      </c>
      <c r="E5" s="137">
        <f>Design!N24</f>
        <v>0</v>
      </c>
      <c r="F5" s="138"/>
    </row>
    <row r="6" spans="1:11">
      <c r="A6" s="134">
        <v>2</v>
      </c>
      <c r="B6" s="135" t="str">
        <f>Design!B25</f>
        <v>Public Involvement Process</v>
      </c>
      <c r="C6" s="136"/>
      <c r="D6" s="137">
        <f>Design!M31</f>
        <v>0</v>
      </c>
      <c r="E6" s="137">
        <f>Design!N31</f>
        <v>0</v>
      </c>
      <c r="F6" s="139"/>
    </row>
    <row r="7" spans="1:11">
      <c r="A7" s="134">
        <v>3</v>
      </c>
      <c r="B7" s="135" t="str">
        <f>Design!B32</f>
        <v xml:space="preserve">Stakeholder Coordination </v>
      </c>
      <c r="C7" s="136"/>
      <c r="D7" s="137">
        <f>Design!M44</f>
        <v>0</v>
      </c>
      <c r="E7" s="137">
        <f>Design!N44</f>
        <v>0</v>
      </c>
      <c r="F7" s="139"/>
    </row>
    <row r="8" spans="1:11">
      <c r="A8" s="134">
        <v>4</v>
      </c>
      <c r="B8" s="135" t="str">
        <f>Design!B45</f>
        <v>Design Criteria</v>
      </c>
      <c r="C8" s="136"/>
      <c r="D8" s="137">
        <f>Design!M50</f>
        <v>0</v>
      </c>
      <c r="E8" s="137">
        <f>Design!N50</f>
        <v>0</v>
      </c>
      <c r="F8" s="141"/>
    </row>
    <row r="9" spans="1:11">
      <c r="A9" s="134">
        <v>5</v>
      </c>
      <c r="B9" s="135" t="str">
        <f>Design!B51</f>
        <v>Traffic Analysis</v>
      </c>
      <c r="C9" s="136"/>
      <c r="D9" s="140">
        <f>Design!M56</f>
        <v>0</v>
      </c>
      <c r="E9" s="140">
        <f>Design!N56</f>
        <v>0</v>
      </c>
      <c r="F9" s="141"/>
    </row>
    <row r="10" spans="1:11">
      <c r="A10" s="134">
        <v>6</v>
      </c>
      <c r="B10" s="135" t="str">
        <f>Design!B57</f>
        <v>Field Survey Coordination/ Plats for Property &amp; Easements</v>
      </c>
      <c r="C10" s="136"/>
      <c r="D10" s="137">
        <f>Design!M75</f>
        <v>0</v>
      </c>
      <c r="E10" s="137">
        <f>Design!N75</f>
        <v>0</v>
      </c>
      <c r="F10" s="141"/>
    </row>
    <row r="11" spans="1:11">
      <c r="A11" s="134">
        <v>7</v>
      </c>
      <c r="B11" s="135" t="str">
        <f>Design!B76</f>
        <v xml:space="preserve">Geotechnical Subsurface Investigations </v>
      </c>
      <c r="C11" s="136"/>
      <c r="D11" s="137">
        <f>Design!M84</f>
        <v>0</v>
      </c>
      <c r="E11" s="137">
        <f>Design!N84</f>
        <v>0</v>
      </c>
      <c r="F11" s="141"/>
    </row>
    <row r="12" spans="1:11">
      <c r="A12" s="134">
        <v>8</v>
      </c>
      <c r="B12" s="135" t="str">
        <f>Design!B85</f>
        <v>Natural Resources</v>
      </c>
      <c r="C12" s="136"/>
      <c r="D12" s="137">
        <f>Design!M95</f>
        <v>0</v>
      </c>
      <c r="E12" s="137">
        <f>Design!N95</f>
        <v>0</v>
      </c>
      <c r="F12" s="141"/>
    </row>
    <row r="13" spans="1:11">
      <c r="A13" s="134">
        <v>9</v>
      </c>
      <c r="B13" s="135" t="str">
        <f>Design!B96</f>
        <v>Railroad Coordination</v>
      </c>
      <c r="C13" s="136"/>
      <c r="D13" s="137">
        <f>Design!M101</f>
        <v>0</v>
      </c>
      <c r="E13" s="137">
        <f>Design!N101</f>
        <v>0</v>
      </c>
      <c r="F13" s="141"/>
    </row>
    <row r="14" spans="1:11">
      <c r="A14" s="134">
        <v>10</v>
      </c>
      <c r="B14" s="135" t="str">
        <f>Design!B102</f>
        <v>Preliminary Design Milestone</v>
      </c>
      <c r="C14" s="136"/>
      <c r="D14" s="137">
        <f>Design!M117</f>
        <v>0</v>
      </c>
      <c r="E14" s="137">
        <f>Design!N117</f>
        <v>0</v>
      </c>
      <c r="F14" s="141"/>
    </row>
    <row r="15" spans="1:11">
      <c r="A15" s="134">
        <v>11</v>
      </c>
      <c r="B15" s="135" t="str">
        <f>Design!B118</f>
        <v>Coordination of Utilities and Utilities By Others Plans</v>
      </c>
      <c r="C15" s="136"/>
      <c r="D15" s="137">
        <f>Design!M126</f>
        <v>0</v>
      </c>
      <c r="E15" s="137">
        <f>Design!N126</f>
        <v>0</v>
      </c>
      <c r="F15" s="139"/>
      <c r="K15" s="101"/>
    </row>
    <row r="16" spans="1:11">
      <c r="A16" s="134">
        <v>12</v>
      </c>
      <c r="B16" s="135" t="str">
        <f>Design!B127</f>
        <v>Signal Design Plans</v>
      </c>
      <c r="C16" s="81"/>
      <c r="D16" s="137">
        <f>Design!M136</f>
        <v>0</v>
      </c>
      <c r="E16" s="137">
        <f>Design!N136</f>
        <v>0</v>
      </c>
      <c r="F16" s="82"/>
    </row>
    <row r="17" spans="1:10">
      <c r="A17" s="134">
        <v>13</v>
      </c>
      <c r="B17" s="135" t="str">
        <f>Design!B137</f>
        <v>Intelligent Transportation Systms (ITS) Design Plans</v>
      </c>
      <c r="C17" s="81"/>
      <c r="D17" s="137">
        <f>Design!M156</f>
        <v>0</v>
      </c>
      <c r="E17" s="137">
        <f>Design!N156</f>
        <v>0</v>
      </c>
      <c r="F17" s="83"/>
    </row>
    <row r="18" spans="1:10">
      <c r="A18" s="134">
        <v>14</v>
      </c>
      <c r="B18" s="135" t="str">
        <f>Design!B157</f>
        <v>Right-of-Way Plan Milestone</v>
      </c>
      <c r="C18" s="81"/>
      <c r="D18" s="137">
        <f>Design!M173</f>
        <v>0</v>
      </c>
      <c r="E18" s="137">
        <f>Design!N173</f>
        <v>0</v>
      </c>
      <c r="F18" s="83"/>
    </row>
    <row r="19" spans="1:10">
      <c r="A19" s="134">
        <v>15</v>
      </c>
      <c r="B19" s="135" t="str">
        <f>Design!B174</f>
        <v xml:space="preserve">Right-of-Way Assistance </v>
      </c>
      <c r="C19" s="81"/>
      <c r="D19" s="137">
        <f>Design!M181</f>
        <v>0</v>
      </c>
      <c r="E19" s="137">
        <f>Design!N181</f>
        <v>0</v>
      </c>
      <c r="F19" s="82"/>
    </row>
    <row r="20" spans="1:10">
      <c r="A20" s="134">
        <v>16</v>
      </c>
      <c r="B20" s="135" t="str">
        <f>Design!B182</f>
        <v>Construction Plans Milestone</v>
      </c>
      <c r="C20" s="81"/>
      <c r="D20" s="137">
        <f>Design!M197</f>
        <v>0</v>
      </c>
      <c r="E20" s="137">
        <f>Design!N197</f>
        <v>0</v>
      </c>
      <c r="F20" s="82"/>
    </row>
    <row r="21" spans="1:10">
      <c r="A21" s="134">
        <v>17</v>
      </c>
      <c r="B21" s="135" t="str">
        <f>Design!B198</f>
        <v>Construction Administration Services</v>
      </c>
      <c r="C21" s="205"/>
      <c r="D21" s="137">
        <f>Design!M209</f>
        <v>0</v>
      </c>
      <c r="E21" s="137">
        <f>Design!N209</f>
        <v>0</v>
      </c>
      <c r="F21" s="206"/>
    </row>
    <row r="22" spans="1:10">
      <c r="A22" s="134">
        <v>18</v>
      </c>
      <c r="B22" s="135" t="str">
        <f>Design!B210</f>
        <v>Project Administration</v>
      </c>
      <c r="C22" s="205"/>
      <c r="D22" s="137">
        <f>Design!M218</f>
        <v>0</v>
      </c>
      <c r="E22" s="137">
        <f>Design!N218</f>
        <v>0</v>
      </c>
      <c r="F22" s="206"/>
    </row>
    <row r="23" spans="1:10" ht="13.8" thickBot="1">
      <c r="A23" s="80"/>
      <c r="B23" s="79"/>
      <c r="C23" s="78"/>
      <c r="D23" s="77"/>
      <c r="E23" s="77"/>
      <c r="F23" s="76"/>
    </row>
    <row r="24" spans="1:10">
      <c r="A24" s="32"/>
      <c r="C24" s="56"/>
      <c r="D24" s="3"/>
      <c r="E24" s="55"/>
    </row>
    <row r="25" spans="1:10">
      <c r="A25" s="32"/>
      <c r="C25" s="75" t="s">
        <v>8</v>
      </c>
      <c r="D25" s="38">
        <f>SUM(D5:D23)</f>
        <v>0</v>
      </c>
      <c r="E25" s="74">
        <f>SUM(E5:E23)</f>
        <v>0</v>
      </c>
      <c r="F25" s="73"/>
    </row>
    <row r="26" spans="1:10" ht="13.8" thickBot="1">
      <c r="A26" s="32"/>
      <c r="B26" s="71"/>
      <c r="C26" s="53"/>
      <c r="D26" s="52"/>
      <c r="E26" s="72"/>
      <c r="F26" s="33"/>
      <c r="I26" s="230" t="s">
        <v>79</v>
      </c>
      <c r="J26" s="231"/>
    </row>
    <row r="27" spans="1:10" ht="13.8" thickBot="1">
      <c r="A27" s="32"/>
      <c r="B27" s="71"/>
      <c r="C27" s="70"/>
      <c r="D27" s="33"/>
      <c r="E27" s="33"/>
      <c r="F27" s="69"/>
      <c r="I27" s="94" t="s">
        <v>55</v>
      </c>
      <c r="J27" s="94" t="s">
        <v>56</v>
      </c>
    </row>
    <row r="28" spans="1:10" ht="18" thickBot="1">
      <c r="A28" s="225" t="s">
        <v>9</v>
      </c>
      <c r="B28" s="226"/>
      <c r="C28" s="226"/>
      <c r="D28" s="226"/>
      <c r="E28" s="227"/>
      <c r="F28" s="69"/>
      <c r="I28" s="95"/>
      <c r="J28" s="95"/>
    </row>
    <row r="29" spans="1:10" ht="18" thickBot="1">
      <c r="A29" s="68"/>
      <c r="B29" s="67"/>
      <c r="C29" s="67"/>
      <c r="D29" s="66" t="s">
        <v>10</v>
      </c>
      <c r="E29" s="65" t="s">
        <v>11</v>
      </c>
      <c r="F29" s="64"/>
    </row>
    <row r="30" spans="1:10">
      <c r="A30" s="42"/>
      <c r="B30" s="63" t="s">
        <v>12</v>
      </c>
      <c r="C30" s="62"/>
      <c r="D30" s="61">
        <f>Design!M224</f>
        <v>0</v>
      </c>
      <c r="E30" s="60">
        <f>Design!N224</f>
        <v>0</v>
      </c>
      <c r="H30" s="96"/>
    </row>
    <row r="31" spans="1:10" ht="13.8" thickBot="1">
      <c r="A31" s="40"/>
      <c r="B31" s="59" t="s">
        <v>13</v>
      </c>
      <c r="C31" s="39"/>
      <c r="D31" s="58">
        <v>0</v>
      </c>
      <c r="E31" s="57">
        <v>0</v>
      </c>
      <c r="H31" s="96"/>
    </row>
    <row r="32" spans="1:10">
      <c r="A32" s="32"/>
      <c r="B32" s="49"/>
      <c r="C32" s="56"/>
      <c r="D32" s="3"/>
      <c r="E32" s="55"/>
      <c r="F32" s="54"/>
      <c r="I32" s="230" t="s">
        <v>80</v>
      </c>
      <c r="J32" s="231"/>
    </row>
    <row r="33" spans="1:17" ht="13.8" thickBot="1">
      <c r="A33" s="32"/>
      <c r="B33" s="49"/>
      <c r="C33" s="53" t="s">
        <v>8</v>
      </c>
      <c r="D33" s="52">
        <f>SUM(D30:D31)</f>
        <v>0</v>
      </c>
      <c r="E33" s="51">
        <f>SUM(E30:E31)</f>
        <v>0</v>
      </c>
      <c r="I33" s="94" t="s">
        <v>55</v>
      </c>
      <c r="J33" s="94" t="s">
        <v>56</v>
      </c>
    </row>
    <row r="34" spans="1:17" ht="17.399999999999999">
      <c r="A34" s="32"/>
      <c r="C34" s="33"/>
      <c r="D34" s="48" t="s">
        <v>14</v>
      </c>
      <c r="E34" s="50">
        <f>D25+E25+D33+E33</f>
        <v>0</v>
      </c>
      <c r="F34" s="50"/>
      <c r="I34" s="131"/>
      <c r="J34" s="95"/>
    </row>
    <row r="35" spans="1:17" ht="18" thickBot="1">
      <c r="A35" s="32"/>
      <c r="B35" s="49"/>
      <c r="D35" s="33"/>
      <c r="E35" s="48"/>
    </row>
    <row r="36" spans="1:17" ht="18" thickBot="1">
      <c r="A36" s="47"/>
      <c r="B36" s="46" t="s">
        <v>15</v>
      </c>
      <c r="C36" s="45"/>
      <c r="D36" s="44"/>
      <c r="E36" s="43"/>
    </row>
    <row r="37" spans="1:17">
      <c r="A37" s="42"/>
      <c r="B37" s="41" t="s">
        <v>84</v>
      </c>
      <c r="C37" s="228"/>
      <c r="D37" s="228"/>
      <c r="E37" s="112">
        <f>Design!M220</f>
        <v>0</v>
      </c>
      <c r="F37" s="100"/>
      <c r="G37" s="93"/>
      <c r="O37" s="3"/>
      <c r="P37" s="3"/>
      <c r="Q37" s="4"/>
    </row>
    <row r="38" spans="1:17" ht="13.8" thickBot="1">
      <c r="A38" s="40"/>
      <c r="B38" s="79" t="s">
        <v>85</v>
      </c>
      <c r="C38" s="229"/>
      <c r="D38" s="229"/>
      <c r="E38" s="113">
        <f>Design!M222</f>
        <v>0</v>
      </c>
      <c r="O38" s="3"/>
      <c r="P38" s="3"/>
      <c r="Q38" s="4"/>
    </row>
    <row r="39" spans="1:17" ht="13.8" thickBot="1">
      <c r="A39" s="32"/>
      <c r="B39" s="37"/>
      <c r="C39" s="37"/>
      <c r="D39" s="38"/>
      <c r="E39" s="37"/>
      <c r="O39" s="3"/>
      <c r="P39" s="3"/>
      <c r="Q39" s="4"/>
    </row>
    <row r="40" spans="1:17" ht="18" thickBot="1">
      <c r="A40" s="32"/>
      <c r="C40" s="33"/>
      <c r="D40" s="36" t="s">
        <v>16</v>
      </c>
      <c r="E40" s="35">
        <f>E34+SUM(E37:E38)</f>
        <v>0</v>
      </c>
      <c r="O40" s="3"/>
      <c r="P40" s="3"/>
      <c r="Q40" s="4"/>
    </row>
    <row r="41" spans="1:17">
      <c r="A41" s="32"/>
      <c r="B41" s="34"/>
      <c r="D41" s="33"/>
      <c r="E41" s="33"/>
      <c r="P41" s="3"/>
    </row>
    <row r="42" spans="1:17">
      <c r="A42" s="32"/>
      <c r="Q42" s="4"/>
    </row>
    <row r="43" spans="1:17">
      <c r="A43" s="32"/>
    </row>
  </sheetData>
  <mergeCells count="6">
    <mergeCell ref="A3:F3"/>
    <mergeCell ref="A28:E28"/>
    <mergeCell ref="C37:D37"/>
    <mergeCell ref="C38:D38"/>
    <mergeCell ref="I26:J26"/>
    <mergeCell ref="I32:J32"/>
  </mergeCells>
  <pageMargins left="0.7" right="0.7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Q227"/>
  <sheetViews>
    <sheetView zoomScale="85" zoomScaleNormal="85" workbookViewId="0">
      <pane ySplit="6" topLeftCell="A7" activePane="bottomLeft" state="frozen"/>
      <selection pane="bottomLeft" activeCell="B131" sqref="B131"/>
    </sheetView>
  </sheetViews>
  <sheetFormatPr defaultColWidth="8.6640625" defaultRowHeight="15.6"/>
  <cols>
    <col min="1" max="1" width="9.5546875" style="17" customWidth="1"/>
    <col min="2" max="2" width="71.5546875" style="11" customWidth="1"/>
    <col min="3" max="4" width="11.88671875" style="12" customWidth="1"/>
    <col min="5" max="5" width="11.33203125" style="9" customWidth="1"/>
    <col min="6" max="7" width="12.5546875" style="9" bestFit="1" customWidth="1"/>
    <col min="8" max="9" width="12.33203125" style="9" bestFit="1" customWidth="1"/>
    <col min="10" max="11" width="10.6640625" style="9" customWidth="1"/>
    <col min="12" max="12" width="10" style="9" customWidth="1"/>
    <col min="13" max="13" width="14.88671875" style="9" customWidth="1"/>
    <col min="14" max="14" width="13.44140625" style="9" bestFit="1" customWidth="1"/>
    <col min="15" max="15" width="3.33203125" style="97" customWidth="1"/>
    <col min="16" max="16" width="11.109375" style="97" bestFit="1" customWidth="1"/>
    <col min="17" max="17" width="11.109375" style="9" bestFit="1" customWidth="1"/>
    <col min="18" max="16384" width="8.6640625" style="9"/>
  </cols>
  <sheetData>
    <row r="1" spans="1:16" ht="12.75" customHeight="1">
      <c r="A1" s="236"/>
      <c r="B1" s="236"/>
      <c r="C1" s="6"/>
      <c r="D1" s="6"/>
      <c r="E1" s="7"/>
      <c r="F1" s="7"/>
      <c r="G1" s="7"/>
      <c r="H1" s="8"/>
    </row>
    <row r="2" spans="1:16" ht="31.2" customHeight="1">
      <c r="A2" s="10"/>
      <c r="B2" s="18" t="s">
        <v>71</v>
      </c>
      <c r="E2" s="13"/>
    </row>
    <row r="3" spans="1:16" s="8" customFormat="1" ht="31.2" customHeight="1">
      <c r="A3" s="10"/>
      <c r="B3" s="30" t="s">
        <v>17</v>
      </c>
      <c r="C3" s="14"/>
      <c r="D3" s="14"/>
      <c r="E3" s="15"/>
      <c r="F3" s="9"/>
      <c r="G3" s="9"/>
      <c r="H3" s="9"/>
      <c r="I3" s="9"/>
      <c r="J3" s="9"/>
      <c r="K3" s="9"/>
      <c r="O3" s="98"/>
      <c r="P3" s="98"/>
    </row>
    <row r="4" spans="1:16" ht="18" customHeight="1" thickBot="1">
      <c r="A4" s="31" t="s">
        <v>167</v>
      </c>
      <c r="C4" s="132"/>
      <c r="D4" s="20"/>
      <c r="E4" s="21"/>
      <c r="F4" s="21"/>
      <c r="G4" s="21"/>
      <c r="H4" s="22"/>
      <c r="I4" s="22"/>
      <c r="J4" s="22"/>
      <c r="K4" s="22"/>
      <c r="L4" s="23"/>
      <c r="M4" s="24"/>
    </row>
    <row r="5" spans="1:16" s="11" customFormat="1" ht="108" customHeight="1" thickTop="1">
      <c r="A5" s="104" t="s">
        <v>2</v>
      </c>
      <c r="B5" s="25" t="s">
        <v>18</v>
      </c>
      <c r="C5" s="26" t="str">
        <f>'Rate Schedule'!A3</f>
        <v>Title 1</v>
      </c>
      <c r="D5" s="26" t="str">
        <f>'Rate Schedule'!A4</f>
        <v>Title 2</v>
      </c>
      <c r="E5" s="27" t="str">
        <f>'Rate Schedule'!A5</f>
        <v>Title 3</v>
      </c>
      <c r="F5" s="27" t="str">
        <f>'Rate Schedule'!A6</f>
        <v>Title 4</v>
      </c>
      <c r="G5" s="27" t="str">
        <f>'Rate Schedule'!A7</f>
        <v>Title 5</v>
      </c>
      <c r="H5" s="27" t="str">
        <f>'Rate Schedule'!A8</f>
        <v>Title 6</v>
      </c>
      <c r="I5" s="28" t="str">
        <f>'Rate Schedule'!A9</f>
        <v>Title 7</v>
      </c>
      <c r="J5" s="28" t="str">
        <f>'Rate Schedule'!A10</f>
        <v>Title 8</v>
      </c>
      <c r="K5" s="28" t="str">
        <f>'Rate Schedule'!A11</f>
        <v>Title 9</v>
      </c>
      <c r="L5" s="89" t="s">
        <v>19</v>
      </c>
      <c r="M5" s="29" t="s">
        <v>20</v>
      </c>
      <c r="N5" s="105" t="s">
        <v>21</v>
      </c>
      <c r="O5" s="99"/>
      <c r="P5" s="99"/>
    </row>
    <row r="6" spans="1:16" s="11" customFormat="1" ht="15" customHeight="1" thickBot="1">
      <c r="A6" s="106"/>
      <c r="B6" s="16" t="s">
        <v>22</v>
      </c>
      <c r="C6" s="114">
        <f>'Rate Schedule'!B3</f>
        <v>0</v>
      </c>
      <c r="D6" s="114">
        <f>'Rate Schedule'!B4</f>
        <v>0</v>
      </c>
      <c r="E6" s="114">
        <f>'Rate Schedule'!B5</f>
        <v>0</v>
      </c>
      <c r="F6" s="114">
        <f>'Rate Schedule'!B6</f>
        <v>0</v>
      </c>
      <c r="G6" s="114">
        <f>'Rate Schedule'!B7</f>
        <v>0</v>
      </c>
      <c r="H6" s="114">
        <f>'Rate Schedule'!B8</f>
        <v>0</v>
      </c>
      <c r="I6" s="114">
        <f>'Rate Schedule'!B9</f>
        <v>0</v>
      </c>
      <c r="J6" s="114">
        <f>'Rate Schedule'!B10</f>
        <v>0</v>
      </c>
      <c r="K6" s="114">
        <f>'Rate Schedule'!B11</f>
        <v>0</v>
      </c>
      <c r="L6" s="115"/>
      <c r="M6" s="19"/>
      <c r="N6" s="107"/>
      <c r="O6" s="99"/>
      <c r="P6" s="99"/>
    </row>
    <row r="7" spans="1:16" ht="15" customHeight="1">
      <c r="A7" s="142">
        <v>1</v>
      </c>
      <c r="B7" s="143" t="s">
        <v>152</v>
      </c>
      <c r="C7" s="144"/>
      <c r="D7" s="144"/>
      <c r="E7" s="144"/>
      <c r="F7" s="144"/>
      <c r="G7" s="144"/>
      <c r="H7" s="144"/>
      <c r="I7" s="144"/>
      <c r="J7" s="144"/>
      <c r="K7" s="144"/>
      <c r="L7" s="145"/>
      <c r="M7" s="146"/>
      <c r="N7" s="147"/>
      <c r="O7" s="92"/>
      <c r="P7" s="92"/>
    </row>
    <row r="8" spans="1:16" s="11" customFormat="1" ht="15" customHeight="1">
      <c r="A8" s="127">
        <v>1.1000000000000001</v>
      </c>
      <c r="B8" s="123" t="s">
        <v>57</v>
      </c>
      <c r="C8" s="124"/>
      <c r="D8" s="124"/>
      <c r="E8" s="124"/>
      <c r="F8" s="124"/>
      <c r="G8" s="124"/>
      <c r="H8" s="124"/>
      <c r="I8" s="124"/>
      <c r="J8" s="124"/>
      <c r="K8" s="124"/>
      <c r="L8" s="124">
        <f t="shared" ref="L8:L20" si="0">SUM(C8:K8)</f>
        <v>0</v>
      </c>
      <c r="M8" s="125">
        <f>C8*C$6+E8*E$6+F8*F$6+G8*G$6+H8*H$6+I8*I$6+J8*J$6+K8*K$6+D8*D$6</f>
        <v>0</v>
      </c>
      <c r="N8" s="126"/>
      <c r="O8" s="92"/>
      <c r="P8" s="92"/>
    </row>
    <row r="9" spans="1:16" s="11" customFormat="1" ht="15" customHeight="1">
      <c r="A9" s="127">
        <v>1.2</v>
      </c>
      <c r="B9" s="123" t="s">
        <v>98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5"/>
      <c r="N9" s="126"/>
      <c r="O9" s="92"/>
      <c r="P9" s="92"/>
    </row>
    <row r="10" spans="1:16" s="11" customFormat="1" ht="15" customHeight="1">
      <c r="A10" s="127"/>
      <c r="B10" s="123" t="s">
        <v>99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>
        <f t="shared" si="0"/>
        <v>0</v>
      </c>
      <c r="M10" s="125">
        <f>C10*C$6+E10*E$6+F10*F$6+G10*G$6+H10*H$6+I10*I$6+J10*J$6+K10*K$6+D10*D$6</f>
        <v>0</v>
      </c>
      <c r="N10" s="126"/>
      <c r="O10" s="92"/>
      <c r="P10" s="92"/>
    </row>
    <row r="11" spans="1:16" s="11" customFormat="1" ht="15" customHeight="1">
      <c r="A11" s="127"/>
      <c r="B11" s="123" t="s">
        <v>100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>
        <f t="shared" si="0"/>
        <v>0</v>
      </c>
      <c r="M11" s="125">
        <f>C11*C$6+E11*E$6+F11*F$6+G11*G$6+H11*H$6+I11*I$6+J11*J$6+K11*K$6+D11*D$6</f>
        <v>0</v>
      </c>
      <c r="N11" s="126"/>
      <c r="O11" s="92"/>
      <c r="P11" s="92"/>
    </row>
    <row r="12" spans="1:16" s="11" customFormat="1" ht="15" customHeight="1">
      <c r="A12" s="127"/>
      <c r="B12" s="123" t="s">
        <v>101</v>
      </c>
      <c r="C12" s="124"/>
      <c r="D12" s="124"/>
      <c r="E12" s="124"/>
      <c r="F12" s="124"/>
      <c r="G12" s="124"/>
      <c r="H12" s="124"/>
      <c r="I12" s="124"/>
      <c r="J12" s="124"/>
      <c r="K12" s="124"/>
      <c r="L12" s="124">
        <f t="shared" si="0"/>
        <v>0</v>
      </c>
      <c r="M12" s="125">
        <f>C12*C$6+E12*E$6+F12*F$6+G12*G$6+H12*H$6+I12*I$6+J12*J$6+K12*K$6+D12*D$6</f>
        <v>0</v>
      </c>
      <c r="N12" s="126"/>
      <c r="O12" s="92"/>
      <c r="P12" s="92"/>
    </row>
    <row r="13" spans="1:16" s="11" customFormat="1" ht="15" customHeight="1">
      <c r="A13" s="127"/>
      <c r="B13" s="123" t="s">
        <v>102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>
        <f t="shared" si="0"/>
        <v>0</v>
      </c>
      <c r="M13" s="125">
        <f>C13*C$6+E13*E$6+F13*F$6+G13*G$6+H13*H$6+I13*I$6+J13*J$6+K13*K$6+D13*D$6</f>
        <v>0</v>
      </c>
      <c r="N13" s="126"/>
      <c r="O13" s="92"/>
      <c r="P13" s="92"/>
    </row>
    <row r="14" spans="1:16" s="11" customFormat="1" ht="15" customHeight="1">
      <c r="A14" s="127"/>
      <c r="B14" s="123" t="s">
        <v>126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>
        <f t="shared" si="0"/>
        <v>0</v>
      </c>
      <c r="M14" s="125">
        <f>C14*C$6+E14*E$6+F14*F$6+G14*G$6+H14*H$6+I14*I$6+J14*J$6+K14*K$6</f>
        <v>0</v>
      </c>
      <c r="N14" s="126"/>
      <c r="O14" s="92"/>
      <c r="P14" s="92"/>
    </row>
    <row r="15" spans="1:16" s="11" customFormat="1" ht="15" customHeight="1">
      <c r="A15" s="127">
        <v>1.3</v>
      </c>
      <c r="B15" s="123" t="s">
        <v>103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5"/>
      <c r="N15" s="126"/>
      <c r="O15" s="92"/>
      <c r="P15" s="92"/>
    </row>
    <row r="16" spans="1:16" s="11" customFormat="1" ht="15" customHeight="1">
      <c r="A16" s="127"/>
      <c r="B16" s="123" t="s">
        <v>76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>
        <f t="shared" si="0"/>
        <v>0</v>
      </c>
      <c r="M16" s="125">
        <f>C16*C$6+E16*E$6+F16*F$6+G16*G$6+H16*H$6+I16*I$6+J16*J$6+K16*K$6+D16*D$6</f>
        <v>0</v>
      </c>
      <c r="N16" s="126"/>
      <c r="O16" s="92"/>
      <c r="P16" s="92"/>
    </row>
    <row r="17" spans="1:16" s="11" customFormat="1" ht="15" customHeight="1">
      <c r="A17" s="127"/>
      <c r="B17" s="123" t="s">
        <v>104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>
        <f t="shared" si="0"/>
        <v>0</v>
      </c>
      <c r="M17" s="125">
        <f>C17*C$6+E17*E$6+F17*F$6+G17*G$6+H17*H$6+I17*I$6+J17*J$6+K17*K$6+D17*D$6</f>
        <v>0</v>
      </c>
      <c r="N17" s="126"/>
      <c r="O17" s="92"/>
      <c r="P17" s="92"/>
    </row>
    <row r="18" spans="1:16" s="11" customFormat="1" ht="15" customHeight="1">
      <c r="A18" s="127"/>
      <c r="B18" s="123" t="s">
        <v>105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>
        <f t="shared" si="0"/>
        <v>0</v>
      </c>
      <c r="M18" s="125">
        <f>C18*C$6+E18*E$6+F18*F$6+G18*G$6+H18*H$6+I18*I$6+J18*J$6+K18*K$6+D18*D$6</f>
        <v>0</v>
      </c>
      <c r="N18" s="126"/>
      <c r="O18" s="92"/>
      <c r="P18" s="92"/>
    </row>
    <row r="19" spans="1:16" s="11" customFormat="1" ht="15" customHeight="1">
      <c r="A19" s="127"/>
      <c r="B19" s="123" t="s">
        <v>77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>
        <f t="shared" si="0"/>
        <v>0</v>
      </c>
      <c r="M19" s="125">
        <f>C19*C$6+E19*E$6+F19*F$6+G19*G$6+H19*H$6+I19*I$6+J19*J$6+K19*K$6+D19*D$6</f>
        <v>0</v>
      </c>
      <c r="N19" s="126"/>
      <c r="O19" s="92"/>
      <c r="P19" s="92"/>
    </row>
    <row r="20" spans="1:16" s="11" customFormat="1" ht="15" customHeight="1">
      <c r="A20" s="127">
        <v>1.4</v>
      </c>
      <c r="B20" s="123" t="s">
        <v>106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>
        <f t="shared" si="0"/>
        <v>0</v>
      </c>
      <c r="M20" s="125">
        <f>C20*C$6+E20*E$6+F20*F$6+G20*G$6+H20*H$6+I20*I$6+J20*J$6+K20*K$6+D20*D$6</f>
        <v>0</v>
      </c>
      <c r="N20" s="126"/>
      <c r="O20" s="92"/>
      <c r="P20" s="92"/>
    </row>
    <row r="21" spans="1:16" s="11" customFormat="1" ht="15" customHeight="1" thickBot="1">
      <c r="A21" s="148"/>
      <c r="B21" s="149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1"/>
      <c r="N21" s="152"/>
      <c r="O21" s="92"/>
      <c r="P21" s="92"/>
    </row>
    <row r="22" spans="1:16" ht="15" customHeight="1" thickTop="1">
      <c r="A22" s="153"/>
      <c r="B22" s="154" t="s">
        <v>23</v>
      </c>
      <c r="C22" s="155">
        <f t="shared" ref="C22:L22" si="1">SUM(C7:C21)</f>
        <v>0</v>
      </c>
      <c r="D22" s="155">
        <f t="shared" si="1"/>
        <v>0</v>
      </c>
      <c r="E22" s="155">
        <f t="shared" si="1"/>
        <v>0</v>
      </c>
      <c r="F22" s="155">
        <f t="shared" si="1"/>
        <v>0</v>
      </c>
      <c r="G22" s="155">
        <f t="shared" si="1"/>
        <v>0</v>
      </c>
      <c r="H22" s="155">
        <f t="shared" si="1"/>
        <v>0</v>
      </c>
      <c r="I22" s="155">
        <f t="shared" si="1"/>
        <v>0</v>
      </c>
      <c r="J22" s="155">
        <f t="shared" si="1"/>
        <v>0</v>
      </c>
      <c r="K22" s="155">
        <f t="shared" si="1"/>
        <v>0</v>
      </c>
      <c r="L22" s="237">
        <f t="shared" si="1"/>
        <v>0</v>
      </c>
      <c r="M22" s="156">
        <f>SUM(M8:M21)</f>
        <v>0</v>
      </c>
      <c r="N22" s="157"/>
      <c r="O22" s="92"/>
      <c r="P22" s="92"/>
    </row>
    <row r="23" spans="1:16" ht="15" customHeight="1">
      <c r="A23" s="158"/>
      <c r="B23" s="123" t="s">
        <v>22</v>
      </c>
      <c r="C23" s="159">
        <f t="shared" ref="C23:K23" si="2">C$6</f>
        <v>0</v>
      </c>
      <c r="D23" s="159">
        <f t="shared" si="2"/>
        <v>0</v>
      </c>
      <c r="E23" s="159">
        <f t="shared" si="2"/>
        <v>0</v>
      </c>
      <c r="F23" s="159">
        <f t="shared" si="2"/>
        <v>0</v>
      </c>
      <c r="G23" s="159">
        <f t="shared" si="2"/>
        <v>0</v>
      </c>
      <c r="H23" s="159">
        <f t="shared" si="2"/>
        <v>0</v>
      </c>
      <c r="I23" s="159">
        <f t="shared" si="2"/>
        <v>0</v>
      </c>
      <c r="J23" s="159">
        <f t="shared" si="2"/>
        <v>0</v>
      </c>
      <c r="K23" s="159">
        <f t="shared" si="2"/>
        <v>0</v>
      </c>
      <c r="L23" s="233"/>
      <c r="M23" s="125"/>
      <c r="N23" s="126"/>
      <c r="O23" s="92"/>
      <c r="P23" s="92"/>
    </row>
    <row r="24" spans="1:16" ht="15" customHeight="1" thickBot="1">
      <c r="A24" s="160"/>
      <c r="B24" s="161" t="s">
        <v>24</v>
      </c>
      <c r="C24" s="162">
        <f>C22*C23</f>
        <v>0</v>
      </c>
      <c r="D24" s="162">
        <f>D22*D23</f>
        <v>0</v>
      </c>
      <c r="E24" s="162">
        <f t="shared" ref="E24:K24" si="3">E22*E23</f>
        <v>0</v>
      </c>
      <c r="F24" s="162">
        <f t="shared" si="3"/>
        <v>0</v>
      </c>
      <c r="G24" s="162">
        <f t="shared" si="3"/>
        <v>0</v>
      </c>
      <c r="H24" s="162">
        <f t="shared" si="3"/>
        <v>0</v>
      </c>
      <c r="I24" s="162">
        <f t="shared" si="3"/>
        <v>0</v>
      </c>
      <c r="J24" s="162">
        <f>J22*J23</f>
        <v>0</v>
      </c>
      <c r="K24" s="162">
        <f t="shared" si="3"/>
        <v>0</v>
      </c>
      <c r="L24" s="234"/>
      <c r="M24" s="163">
        <f>SUM(C24:K24)</f>
        <v>0</v>
      </c>
      <c r="N24" s="164"/>
      <c r="O24" s="92"/>
      <c r="P24" s="92"/>
    </row>
    <row r="25" spans="1:16" ht="15" customHeight="1" thickTop="1">
      <c r="A25" s="165">
        <v>2</v>
      </c>
      <c r="B25" s="207" t="s">
        <v>153</v>
      </c>
      <c r="C25" s="167"/>
      <c r="D25" s="167"/>
      <c r="E25" s="167"/>
      <c r="F25" s="167"/>
      <c r="G25" s="167"/>
      <c r="H25" s="167"/>
      <c r="I25" s="167"/>
      <c r="J25" s="167"/>
      <c r="K25" s="167"/>
      <c r="L25" s="168"/>
      <c r="M25" s="169"/>
      <c r="N25" s="170"/>
      <c r="O25" s="92"/>
      <c r="P25" s="92"/>
    </row>
    <row r="26" spans="1:16" ht="15" customHeight="1">
      <c r="A26" s="127">
        <v>2.1</v>
      </c>
      <c r="B26" s="123" t="s">
        <v>107</v>
      </c>
      <c r="C26" s="124"/>
      <c r="D26" s="124"/>
      <c r="E26" s="124"/>
      <c r="F26" s="124"/>
      <c r="G26" s="124"/>
      <c r="H26" s="124"/>
      <c r="I26" s="124"/>
      <c r="J26" s="124"/>
      <c r="K26" s="124"/>
      <c r="L26" s="124">
        <f>SUM(C26:K26)</f>
        <v>0</v>
      </c>
      <c r="M26" s="125">
        <f>C26*C$6+E26*E$6+F26*F$6+G26*G$6+H26*H$6+I26*I$6+J26*J$6+K26*K$6+D26*D$6</f>
        <v>0</v>
      </c>
      <c r="N26" s="126"/>
      <c r="O26" s="92"/>
      <c r="P26" s="92"/>
    </row>
    <row r="27" spans="1:16" ht="15" customHeight="1">
      <c r="A27" s="127">
        <v>2.2000000000000002</v>
      </c>
      <c r="B27" s="123" t="s">
        <v>108</v>
      </c>
      <c r="C27" s="124"/>
      <c r="D27" s="124"/>
      <c r="E27" s="124"/>
      <c r="F27" s="124"/>
      <c r="G27" s="124"/>
      <c r="H27" s="124"/>
      <c r="I27" s="124"/>
      <c r="J27" s="124"/>
      <c r="K27" s="124"/>
      <c r="L27" s="124">
        <f>SUM(C27:K27)</f>
        <v>0</v>
      </c>
      <c r="M27" s="125">
        <f>C27*C$6+E27*E$6+F27*F$6+G27*G$6+H27*H$6+I27*I$6+J27*J$6+K27*K$6+D27*D$6</f>
        <v>0</v>
      </c>
      <c r="N27" s="126"/>
      <c r="O27" s="92"/>
      <c r="P27" s="92"/>
    </row>
    <row r="28" spans="1:16" ht="15" customHeight="1" thickBot="1">
      <c r="A28" s="171"/>
      <c r="B28" s="149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1"/>
      <c r="N28" s="152"/>
      <c r="O28" s="92"/>
      <c r="P28" s="92"/>
    </row>
    <row r="29" spans="1:16" ht="15" customHeight="1" thickTop="1">
      <c r="A29" s="172"/>
      <c r="B29" s="173" t="s">
        <v>23</v>
      </c>
      <c r="C29" s="174">
        <f t="shared" ref="C29:L29" si="4">SUM(C25:C28)</f>
        <v>0</v>
      </c>
      <c r="D29" s="174">
        <f t="shared" si="4"/>
        <v>0</v>
      </c>
      <c r="E29" s="174">
        <f t="shared" si="4"/>
        <v>0</v>
      </c>
      <c r="F29" s="174">
        <f t="shared" si="4"/>
        <v>0</v>
      </c>
      <c r="G29" s="174">
        <f t="shared" si="4"/>
        <v>0</v>
      </c>
      <c r="H29" s="174">
        <f t="shared" si="4"/>
        <v>0</v>
      </c>
      <c r="I29" s="174">
        <f t="shared" si="4"/>
        <v>0</v>
      </c>
      <c r="J29" s="174">
        <f t="shared" si="4"/>
        <v>0</v>
      </c>
      <c r="K29" s="174">
        <f t="shared" si="4"/>
        <v>0</v>
      </c>
      <c r="L29" s="232">
        <f t="shared" si="4"/>
        <v>0</v>
      </c>
      <c r="M29" s="175">
        <f>SUM(M26:M27)</f>
        <v>0</v>
      </c>
      <c r="N29" s="176"/>
      <c r="O29" s="92"/>
      <c r="P29" s="92"/>
    </row>
    <row r="30" spans="1:16" ht="15" customHeight="1">
      <c r="A30" s="177"/>
      <c r="B30" s="123" t="s">
        <v>22</v>
      </c>
      <c r="C30" s="159">
        <f t="shared" ref="C30:K30" si="5">C$6</f>
        <v>0</v>
      </c>
      <c r="D30" s="159">
        <f t="shared" si="5"/>
        <v>0</v>
      </c>
      <c r="E30" s="159">
        <f t="shared" si="5"/>
        <v>0</v>
      </c>
      <c r="F30" s="159">
        <f t="shared" si="5"/>
        <v>0</v>
      </c>
      <c r="G30" s="159">
        <f t="shared" si="5"/>
        <v>0</v>
      </c>
      <c r="H30" s="159">
        <f t="shared" si="5"/>
        <v>0</v>
      </c>
      <c r="I30" s="159">
        <f t="shared" si="5"/>
        <v>0</v>
      </c>
      <c r="J30" s="159">
        <f t="shared" si="5"/>
        <v>0</v>
      </c>
      <c r="K30" s="159">
        <f t="shared" si="5"/>
        <v>0</v>
      </c>
      <c r="L30" s="233"/>
      <c r="M30" s="125"/>
      <c r="N30" s="126"/>
      <c r="O30" s="92"/>
      <c r="P30" s="92"/>
    </row>
    <row r="31" spans="1:16" ht="15" customHeight="1" thickBot="1">
      <c r="A31" s="178"/>
      <c r="B31" s="161" t="s">
        <v>24</v>
      </c>
      <c r="C31" s="162">
        <f>C29*C30</f>
        <v>0</v>
      </c>
      <c r="D31" s="162">
        <f>D29*D30</f>
        <v>0</v>
      </c>
      <c r="E31" s="162">
        <f t="shared" ref="E31:K31" si="6">E29*E30</f>
        <v>0</v>
      </c>
      <c r="F31" s="162">
        <f t="shared" si="6"/>
        <v>0</v>
      </c>
      <c r="G31" s="162">
        <f t="shared" si="6"/>
        <v>0</v>
      </c>
      <c r="H31" s="162">
        <f t="shared" si="6"/>
        <v>0</v>
      </c>
      <c r="I31" s="162">
        <f t="shared" si="6"/>
        <v>0</v>
      </c>
      <c r="J31" s="162">
        <f t="shared" si="6"/>
        <v>0</v>
      </c>
      <c r="K31" s="162">
        <f t="shared" si="6"/>
        <v>0</v>
      </c>
      <c r="L31" s="234"/>
      <c r="M31" s="163">
        <f>SUM(C31:K31)</f>
        <v>0</v>
      </c>
      <c r="N31" s="164"/>
      <c r="O31" s="92"/>
      <c r="P31" s="92"/>
    </row>
    <row r="32" spans="1:16" ht="15" customHeight="1" thickTop="1">
      <c r="A32" s="165">
        <v>3</v>
      </c>
      <c r="B32" s="166" t="s">
        <v>109</v>
      </c>
      <c r="C32" s="167"/>
      <c r="D32" s="167"/>
      <c r="E32" s="167"/>
      <c r="F32" s="167"/>
      <c r="G32" s="167"/>
      <c r="H32" s="167"/>
      <c r="I32" s="167"/>
      <c r="J32" s="167"/>
      <c r="K32" s="167"/>
      <c r="L32" s="168"/>
      <c r="M32" s="169"/>
      <c r="N32" s="170"/>
      <c r="O32" s="92"/>
      <c r="P32" s="92"/>
    </row>
    <row r="33" spans="1:16" ht="15" customHeight="1">
      <c r="A33" s="127"/>
      <c r="B33" s="123" t="s">
        <v>110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4">
        <f>SUM(C33:K33)</f>
        <v>0</v>
      </c>
      <c r="M33" s="125">
        <f t="shared" ref="M33:M39" si="7">C33*C$6+E33*E$6+F33*F$6+G33*G$6+H33*H$6+I33*I$6+J33*J$6+K33*K$6+D33*D$6</f>
        <v>0</v>
      </c>
      <c r="N33" s="126"/>
      <c r="O33" s="92"/>
      <c r="P33" s="92"/>
    </row>
    <row r="34" spans="1:16" ht="15" customHeight="1">
      <c r="A34" s="127"/>
      <c r="B34" s="123" t="s">
        <v>70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>
        <f t="shared" ref="L34:L39" si="8">SUM(C34:K34)</f>
        <v>0</v>
      </c>
      <c r="M34" s="125">
        <f t="shared" si="7"/>
        <v>0</v>
      </c>
      <c r="N34" s="126"/>
      <c r="O34" s="92"/>
      <c r="P34" s="92"/>
    </row>
    <row r="35" spans="1:16" ht="15" customHeight="1">
      <c r="A35" s="127"/>
      <c r="B35" s="123" t="s">
        <v>111</v>
      </c>
      <c r="C35" s="124"/>
      <c r="D35" s="124"/>
      <c r="E35" s="124"/>
      <c r="F35" s="124"/>
      <c r="G35" s="124"/>
      <c r="H35" s="124"/>
      <c r="I35" s="124"/>
      <c r="J35" s="124"/>
      <c r="K35" s="124"/>
      <c r="L35" s="124">
        <f t="shared" si="8"/>
        <v>0</v>
      </c>
      <c r="M35" s="125">
        <f t="shared" si="7"/>
        <v>0</v>
      </c>
      <c r="N35" s="126"/>
      <c r="O35" s="92"/>
      <c r="P35" s="92"/>
    </row>
    <row r="36" spans="1:16" ht="15" customHeight="1">
      <c r="A36" s="127"/>
      <c r="B36" s="123" t="s">
        <v>70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>
        <f t="shared" si="8"/>
        <v>0</v>
      </c>
      <c r="M36" s="125">
        <f t="shared" si="7"/>
        <v>0</v>
      </c>
      <c r="N36" s="126"/>
      <c r="O36" s="92"/>
      <c r="P36" s="92"/>
    </row>
    <row r="37" spans="1:16" ht="15" customHeight="1">
      <c r="A37" s="127"/>
      <c r="B37" s="123" t="s">
        <v>112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>
        <f t="shared" si="8"/>
        <v>0</v>
      </c>
      <c r="M37" s="125">
        <f>C37*C$6+E37*E$6+F37*F$6+G37*G$6+H37*H$6+I37*I$6+J37*J$6+K37*K$6+D37*D$6</f>
        <v>0</v>
      </c>
      <c r="N37" s="126"/>
      <c r="O37" s="92"/>
      <c r="P37" s="92"/>
    </row>
    <row r="38" spans="1:16" ht="15" customHeight="1">
      <c r="A38" s="127"/>
      <c r="B38" s="123" t="s">
        <v>70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>
        <f t="shared" si="8"/>
        <v>0</v>
      </c>
      <c r="M38" s="125">
        <f t="shared" si="7"/>
        <v>0</v>
      </c>
      <c r="N38" s="126"/>
      <c r="O38" s="92"/>
      <c r="P38" s="92"/>
    </row>
    <row r="39" spans="1:16" ht="15" customHeight="1">
      <c r="A39" s="127"/>
      <c r="B39" s="123" t="s">
        <v>113</v>
      </c>
      <c r="C39" s="124"/>
      <c r="D39" s="124"/>
      <c r="E39" s="124"/>
      <c r="F39" s="124"/>
      <c r="G39" s="124"/>
      <c r="H39" s="124"/>
      <c r="I39" s="124"/>
      <c r="J39" s="124"/>
      <c r="K39" s="124"/>
      <c r="L39" s="124">
        <f t="shared" si="8"/>
        <v>0</v>
      </c>
      <c r="M39" s="125">
        <f t="shared" si="7"/>
        <v>0</v>
      </c>
      <c r="N39" s="126"/>
      <c r="O39" s="92"/>
      <c r="P39" s="92"/>
    </row>
    <row r="40" spans="1:16" ht="15" customHeight="1">
      <c r="A40" s="127"/>
      <c r="B40" s="123" t="s">
        <v>70</v>
      </c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5"/>
      <c r="N40" s="126"/>
      <c r="O40" s="92"/>
      <c r="P40" s="92"/>
    </row>
    <row r="41" spans="1:16" ht="15" customHeight="1" thickBot="1">
      <c r="A41" s="171"/>
      <c r="B41" s="149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1"/>
      <c r="N41" s="152"/>
      <c r="O41" s="92"/>
      <c r="P41" s="92"/>
    </row>
    <row r="42" spans="1:16" ht="15" customHeight="1" thickTop="1">
      <c r="A42" s="172"/>
      <c r="B42" s="173" t="s">
        <v>23</v>
      </c>
      <c r="C42" s="174">
        <f t="shared" ref="C42:L42" si="9">SUM(C32:C41)</f>
        <v>0</v>
      </c>
      <c r="D42" s="174">
        <f>SUM(D32:D41)</f>
        <v>0</v>
      </c>
      <c r="E42" s="174">
        <f t="shared" si="9"/>
        <v>0</v>
      </c>
      <c r="F42" s="174">
        <f t="shared" si="9"/>
        <v>0</v>
      </c>
      <c r="G42" s="174">
        <f t="shared" si="9"/>
        <v>0</v>
      </c>
      <c r="H42" s="174">
        <f t="shared" si="9"/>
        <v>0</v>
      </c>
      <c r="I42" s="174">
        <f t="shared" si="9"/>
        <v>0</v>
      </c>
      <c r="J42" s="174">
        <f t="shared" si="9"/>
        <v>0</v>
      </c>
      <c r="K42" s="174">
        <f t="shared" si="9"/>
        <v>0</v>
      </c>
      <c r="L42" s="232">
        <f t="shared" si="9"/>
        <v>0</v>
      </c>
      <c r="M42" s="175">
        <f>SUM(M32:M41)</f>
        <v>0</v>
      </c>
      <c r="N42" s="176"/>
      <c r="O42" s="92"/>
      <c r="P42" s="92"/>
    </row>
    <row r="43" spans="1:16" ht="15" customHeight="1">
      <c r="A43" s="177"/>
      <c r="B43" s="123" t="s">
        <v>22</v>
      </c>
      <c r="C43" s="159">
        <f t="shared" ref="C43:K43" si="10">C$6</f>
        <v>0</v>
      </c>
      <c r="D43" s="159">
        <f t="shared" si="10"/>
        <v>0</v>
      </c>
      <c r="E43" s="159">
        <f t="shared" si="10"/>
        <v>0</v>
      </c>
      <c r="F43" s="159">
        <f t="shared" si="10"/>
        <v>0</v>
      </c>
      <c r="G43" s="159">
        <f t="shared" si="10"/>
        <v>0</v>
      </c>
      <c r="H43" s="159">
        <f t="shared" si="10"/>
        <v>0</v>
      </c>
      <c r="I43" s="159">
        <f t="shared" si="10"/>
        <v>0</v>
      </c>
      <c r="J43" s="159">
        <f t="shared" si="10"/>
        <v>0</v>
      </c>
      <c r="K43" s="159">
        <f t="shared" si="10"/>
        <v>0</v>
      </c>
      <c r="L43" s="233"/>
      <c r="M43" s="125"/>
      <c r="N43" s="126"/>
      <c r="O43" s="92"/>
      <c r="P43" s="92"/>
    </row>
    <row r="44" spans="1:16" ht="15" customHeight="1" thickBot="1">
      <c r="A44" s="178"/>
      <c r="B44" s="161" t="s">
        <v>24</v>
      </c>
      <c r="C44" s="162">
        <f>C42*C43</f>
        <v>0</v>
      </c>
      <c r="D44" s="162">
        <f>D42*D43</f>
        <v>0</v>
      </c>
      <c r="E44" s="162">
        <f t="shared" ref="E44:K44" si="11">E42*E43</f>
        <v>0</v>
      </c>
      <c r="F44" s="162">
        <f t="shared" si="11"/>
        <v>0</v>
      </c>
      <c r="G44" s="162">
        <f t="shared" si="11"/>
        <v>0</v>
      </c>
      <c r="H44" s="162">
        <f t="shared" si="11"/>
        <v>0</v>
      </c>
      <c r="I44" s="162">
        <f t="shared" si="11"/>
        <v>0</v>
      </c>
      <c r="J44" s="162">
        <f t="shared" si="11"/>
        <v>0</v>
      </c>
      <c r="K44" s="162">
        <f t="shared" si="11"/>
        <v>0</v>
      </c>
      <c r="L44" s="234"/>
      <c r="M44" s="163">
        <f>SUM(C44:K44)</f>
        <v>0</v>
      </c>
      <c r="N44" s="164"/>
      <c r="O44" s="92"/>
      <c r="P44" s="92"/>
    </row>
    <row r="45" spans="1:16" ht="15" customHeight="1" thickTop="1">
      <c r="A45" s="165">
        <v>4</v>
      </c>
      <c r="B45" s="166" t="s">
        <v>25</v>
      </c>
      <c r="C45" s="167"/>
      <c r="D45" s="167"/>
      <c r="E45" s="167"/>
      <c r="F45" s="167"/>
      <c r="G45" s="167"/>
      <c r="H45" s="167"/>
      <c r="I45" s="167"/>
      <c r="J45" s="167"/>
      <c r="K45" s="167"/>
      <c r="L45" s="168"/>
      <c r="M45" s="169"/>
      <c r="N45" s="170"/>
      <c r="O45" s="92"/>
      <c r="P45" s="92"/>
    </row>
    <row r="46" spans="1:16" ht="15" customHeight="1">
      <c r="A46" s="127"/>
      <c r="B46" s="123" t="s">
        <v>25</v>
      </c>
      <c r="C46" s="124"/>
      <c r="D46" s="124"/>
      <c r="E46" s="124"/>
      <c r="F46" s="124"/>
      <c r="G46" s="124"/>
      <c r="H46" s="124"/>
      <c r="I46" s="124"/>
      <c r="J46" s="124"/>
      <c r="K46" s="124"/>
      <c r="L46" s="124">
        <f>SUM(C46:K46)</f>
        <v>0</v>
      </c>
      <c r="M46" s="125">
        <f>C46*C$6+D46*$D$6+E46*E$6+F46*F$6+G46*G$6+H46*H$6+I46*I$6+J46*J$6+K46*K$6</f>
        <v>0</v>
      </c>
      <c r="N46" s="126"/>
      <c r="O46" s="92"/>
      <c r="P46" s="92"/>
    </row>
    <row r="47" spans="1:16" ht="15" customHeight="1" thickBot="1">
      <c r="A47" s="171"/>
      <c r="B47" s="149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1"/>
      <c r="N47" s="152"/>
      <c r="O47" s="92"/>
      <c r="P47" s="92"/>
    </row>
    <row r="48" spans="1:16" ht="15" customHeight="1" thickTop="1">
      <c r="A48" s="172"/>
      <c r="B48" s="173" t="s">
        <v>23</v>
      </c>
      <c r="C48" s="174">
        <f>SUM(C46:C47)</f>
        <v>0</v>
      </c>
      <c r="D48" s="174">
        <f t="shared" ref="D48:M48" si="12">SUM(D46:D47)</f>
        <v>0</v>
      </c>
      <c r="E48" s="174">
        <f t="shared" si="12"/>
        <v>0</v>
      </c>
      <c r="F48" s="174">
        <f t="shared" si="12"/>
        <v>0</v>
      </c>
      <c r="G48" s="174">
        <f t="shared" si="12"/>
        <v>0</v>
      </c>
      <c r="H48" s="174">
        <f t="shared" si="12"/>
        <v>0</v>
      </c>
      <c r="I48" s="174">
        <f t="shared" si="12"/>
        <v>0</v>
      </c>
      <c r="J48" s="174">
        <f t="shared" si="12"/>
        <v>0</v>
      </c>
      <c r="K48" s="174">
        <f t="shared" si="12"/>
        <v>0</v>
      </c>
      <c r="L48" s="232">
        <f>SUM(L46)</f>
        <v>0</v>
      </c>
      <c r="M48" s="174">
        <f t="shared" si="12"/>
        <v>0</v>
      </c>
      <c r="N48" s="176"/>
      <c r="O48" s="92"/>
      <c r="P48" s="92"/>
    </row>
    <row r="49" spans="1:16" ht="15" customHeight="1">
      <c r="A49" s="177"/>
      <c r="B49" s="123" t="s">
        <v>22</v>
      </c>
      <c r="C49" s="159">
        <f t="shared" ref="C49:K49" si="13">C$6</f>
        <v>0</v>
      </c>
      <c r="D49" s="159">
        <f t="shared" si="13"/>
        <v>0</v>
      </c>
      <c r="E49" s="159">
        <f t="shared" si="13"/>
        <v>0</v>
      </c>
      <c r="F49" s="159">
        <f t="shared" si="13"/>
        <v>0</v>
      </c>
      <c r="G49" s="159">
        <f t="shared" si="13"/>
        <v>0</v>
      </c>
      <c r="H49" s="159">
        <f t="shared" si="13"/>
        <v>0</v>
      </c>
      <c r="I49" s="159">
        <f t="shared" si="13"/>
        <v>0</v>
      </c>
      <c r="J49" s="159">
        <f t="shared" si="13"/>
        <v>0</v>
      </c>
      <c r="K49" s="159">
        <f t="shared" si="13"/>
        <v>0</v>
      </c>
      <c r="L49" s="233"/>
      <c r="M49" s="125"/>
      <c r="N49" s="126"/>
      <c r="O49" s="92"/>
      <c r="P49" s="92"/>
    </row>
    <row r="50" spans="1:16" ht="15" customHeight="1" thickBot="1">
      <c r="A50" s="178"/>
      <c r="B50" s="161" t="s">
        <v>24</v>
      </c>
      <c r="C50" s="162">
        <f>C48*C49</f>
        <v>0</v>
      </c>
      <c r="D50" s="162">
        <f>D48*D49</f>
        <v>0</v>
      </c>
      <c r="E50" s="162">
        <f t="shared" ref="E50:K50" si="14">E48*E49</f>
        <v>0</v>
      </c>
      <c r="F50" s="162">
        <f t="shared" si="14"/>
        <v>0</v>
      </c>
      <c r="G50" s="162">
        <f t="shared" si="14"/>
        <v>0</v>
      </c>
      <c r="H50" s="162">
        <f t="shared" si="14"/>
        <v>0</v>
      </c>
      <c r="I50" s="162">
        <f t="shared" si="14"/>
        <v>0</v>
      </c>
      <c r="J50" s="162">
        <f t="shared" si="14"/>
        <v>0</v>
      </c>
      <c r="K50" s="162">
        <f t="shared" si="14"/>
        <v>0</v>
      </c>
      <c r="L50" s="234"/>
      <c r="M50" s="163">
        <f>SUM(C50:K50)</f>
        <v>0</v>
      </c>
      <c r="N50" s="164"/>
      <c r="O50" s="92"/>
      <c r="P50" s="92"/>
    </row>
    <row r="51" spans="1:16" ht="15" customHeight="1" thickTop="1">
      <c r="A51" s="165">
        <v>5</v>
      </c>
      <c r="B51" s="166" t="s">
        <v>114</v>
      </c>
      <c r="C51" s="167"/>
      <c r="D51" s="167"/>
      <c r="E51" s="167"/>
      <c r="F51" s="167"/>
      <c r="G51" s="167"/>
      <c r="H51" s="167"/>
      <c r="I51" s="167"/>
      <c r="J51" s="167"/>
      <c r="K51" s="167"/>
      <c r="L51" s="168"/>
      <c r="M51" s="169"/>
      <c r="N51" s="170"/>
      <c r="O51" s="92"/>
      <c r="P51" s="92"/>
    </row>
    <row r="52" spans="1:16" ht="15" customHeight="1">
      <c r="A52" s="127"/>
      <c r="B52" s="123" t="s">
        <v>114</v>
      </c>
      <c r="C52" s="124"/>
      <c r="D52" s="124"/>
      <c r="E52" s="124"/>
      <c r="F52" s="124"/>
      <c r="G52" s="124"/>
      <c r="H52" s="124"/>
      <c r="I52" s="124"/>
      <c r="J52" s="124"/>
      <c r="K52" s="124"/>
      <c r="L52" s="124">
        <f>SUM(C52:K52)</f>
        <v>0</v>
      </c>
      <c r="M52" s="125">
        <f>C52*C$6+D52*$D$6+E52*E$6+F52*F$6+G52*G$6+H52*H$6+I52*I$6+J52*J$6+K52*K$6</f>
        <v>0</v>
      </c>
      <c r="N52" s="126"/>
      <c r="O52" s="92"/>
      <c r="P52" s="92"/>
    </row>
    <row r="53" spans="1:16" ht="15" customHeight="1" thickBot="1">
      <c r="A53" s="171"/>
      <c r="B53" s="149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1"/>
      <c r="N53" s="152"/>
      <c r="O53" s="92"/>
      <c r="P53" s="92"/>
    </row>
    <row r="54" spans="1:16" ht="15" customHeight="1" thickTop="1">
      <c r="A54" s="172"/>
      <c r="B54" s="173" t="s">
        <v>23</v>
      </c>
      <c r="C54" s="174">
        <f t="shared" ref="C54:K54" si="15">SUM(C52:C53)</f>
        <v>0</v>
      </c>
      <c r="D54" s="174">
        <f t="shared" si="15"/>
        <v>0</v>
      </c>
      <c r="E54" s="174">
        <f t="shared" si="15"/>
        <v>0</v>
      </c>
      <c r="F54" s="174">
        <f t="shared" si="15"/>
        <v>0</v>
      </c>
      <c r="G54" s="174">
        <f t="shared" si="15"/>
        <v>0</v>
      </c>
      <c r="H54" s="174">
        <f t="shared" si="15"/>
        <v>0</v>
      </c>
      <c r="I54" s="174">
        <f t="shared" si="15"/>
        <v>0</v>
      </c>
      <c r="J54" s="174">
        <f t="shared" si="15"/>
        <v>0</v>
      </c>
      <c r="K54" s="174">
        <f t="shared" si="15"/>
        <v>0</v>
      </c>
      <c r="L54" s="232">
        <f>SUM(L52)</f>
        <v>0</v>
      </c>
      <c r="M54" s="174">
        <f>SUM(M52:M53)</f>
        <v>0</v>
      </c>
      <c r="N54" s="176"/>
      <c r="O54" s="92"/>
      <c r="P54" s="92"/>
    </row>
    <row r="55" spans="1:16" ht="15" customHeight="1">
      <c r="A55" s="177"/>
      <c r="B55" s="123" t="s">
        <v>22</v>
      </c>
      <c r="C55" s="159">
        <f t="shared" ref="C55:K55" si="16">C$6</f>
        <v>0</v>
      </c>
      <c r="D55" s="159">
        <f t="shared" si="16"/>
        <v>0</v>
      </c>
      <c r="E55" s="159">
        <f t="shared" si="16"/>
        <v>0</v>
      </c>
      <c r="F55" s="159">
        <f t="shared" si="16"/>
        <v>0</v>
      </c>
      <c r="G55" s="159">
        <f t="shared" si="16"/>
        <v>0</v>
      </c>
      <c r="H55" s="159">
        <f t="shared" si="16"/>
        <v>0</v>
      </c>
      <c r="I55" s="159">
        <f t="shared" si="16"/>
        <v>0</v>
      </c>
      <c r="J55" s="159">
        <f t="shared" si="16"/>
        <v>0</v>
      </c>
      <c r="K55" s="159">
        <f t="shared" si="16"/>
        <v>0</v>
      </c>
      <c r="L55" s="233"/>
      <c r="M55" s="125"/>
      <c r="N55" s="126"/>
      <c r="O55" s="92"/>
      <c r="P55" s="92"/>
    </row>
    <row r="56" spans="1:16" ht="15" customHeight="1" thickBot="1">
      <c r="A56" s="178"/>
      <c r="B56" s="161" t="s">
        <v>24</v>
      </c>
      <c r="C56" s="162">
        <f>C54*C55</f>
        <v>0</v>
      </c>
      <c r="D56" s="162">
        <f>D54*D55</f>
        <v>0</v>
      </c>
      <c r="E56" s="162">
        <f t="shared" ref="E56:K56" si="17">E54*E55</f>
        <v>0</v>
      </c>
      <c r="F56" s="162">
        <f t="shared" si="17"/>
        <v>0</v>
      </c>
      <c r="G56" s="162">
        <f t="shared" si="17"/>
        <v>0</v>
      </c>
      <c r="H56" s="162">
        <f t="shared" si="17"/>
        <v>0</v>
      </c>
      <c r="I56" s="162">
        <f t="shared" si="17"/>
        <v>0</v>
      </c>
      <c r="J56" s="162">
        <f t="shared" si="17"/>
        <v>0</v>
      </c>
      <c r="K56" s="162">
        <f t="shared" si="17"/>
        <v>0</v>
      </c>
      <c r="L56" s="234"/>
      <c r="M56" s="163">
        <f>SUM(C56:K56)</f>
        <v>0</v>
      </c>
      <c r="N56" s="164"/>
      <c r="O56" s="92"/>
      <c r="P56" s="92"/>
    </row>
    <row r="57" spans="1:16" ht="15" customHeight="1" thickTop="1">
      <c r="A57" s="165">
        <v>6</v>
      </c>
      <c r="B57" s="166" t="s">
        <v>26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8"/>
      <c r="M57" s="169"/>
      <c r="N57" s="170"/>
      <c r="O57" s="92"/>
      <c r="P57" s="92"/>
    </row>
    <row r="58" spans="1:16" ht="15" customHeight="1">
      <c r="A58" s="127"/>
      <c r="B58" s="200" t="s">
        <v>115</v>
      </c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5"/>
      <c r="N58" s="126"/>
      <c r="O58" s="92"/>
      <c r="P58" s="222"/>
    </row>
    <row r="59" spans="1:16" ht="15" customHeight="1">
      <c r="A59" s="127"/>
      <c r="B59" s="123" t="s">
        <v>58</v>
      </c>
      <c r="C59" s="124"/>
      <c r="D59" s="124"/>
      <c r="E59" s="124"/>
      <c r="F59" s="124"/>
      <c r="G59" s="124"/>
      <c r="H59" s="124"/>
      <c r="I59" s="124"/>
      <c r="J59" s="124"/>
      <c r="K59" s="124"/>
      <c r="L59" s="124">
        <f t="shared" ref="L59:L71" si="18">SUM(C59:K59)</f>
        <v>0</v>
      </c>
      <c r="M59" s="125">
        <f t="shared" ref="M59:M66" si="19">C59*C$6+D59*$D$6+E59*E$6+F59*F$6+G59*G$6+H59*H$6+I59*I$6+J59*J$6+K59*K$6</f>
        <v>0</v>
      </c>
      <c r="N59" s="126"/>
      <c r="O59" s="92"/>
      <c r="P59" s="222"/>
    </row>
    <row r="60" spans="1:16" ht="15" customHeight="1">
      <c r="A60" s="127"/>
      <c r="B60" s="123" t="s">
        <v>63</v>
      </c>
      <c r="C60" s="124"/>
      <c r="D60" s="124"/>
      <c r="E60" s="124"/>
      <c r="F60" s="124"/>
      <c r="G60" s="124"/>
      <c r="H60" s="124"/>
      <c r="I60" s="124"/>
      <c r="J60" s="124"/>
      <c r="K60" s="124"/>
      <c r="L60" s="124">
        <f t="shared" si="18"/>
        <v>0</v>
      </c>
      <c r="M60" s="125">
        <f t="shared" si="19"/>
        <v>0</v>
      </c>
      <c r="N60" s="126"/>
      <c r="O60" s="92"/>
      <c r="P60" s="222"/>
    </row>
    <row r="61" spans="1:16" ht="15" customHeight="1">
      <c r="A61" s="127"/>
      <c r="B61" s="123" t="s">
        <v>59</v>
      </c>
      <c r="C61" s="124"/>
      <c r="D61" s="124"/>
      <c r="E61" s="124"/>
      <c r="F61" s="124"/>
      <c r="G61" s="124"/>
      <c r="H61" s="124"/>
      <c r="I61" s="124"/>
      <c r="J61" s="124"/>
      <c r="K61" s="124"/>
      <c r="L61" s="124">
        <f t="shared" si="18"/>
        <v>0</v>
      </c>
      <c r="M61" s="125">
        <f t="shared" si="19"/>
        <v>0</v>
      </c>
      <c r="N61" s="126"/>
      <c r="O61" s="92"/>
      <c r="P61" s="92"/>
    </row>
    <row r="62" spans="1:16" ht="15" customHeight="1">
      <c r="A62" s="127"/>
      <c r="B62" s="123" t="s">
        <v>60</v>
      </c>
      <c r="C62" s="124"/>
      <c r="D62" s="124"/>
      <c r="E62" s="124"/>
      <c r="F62" s="124"/>
      <c r="G62" s="124"/>
      <c r="H62" s="124"/>
      <c r="I62" s="124"/>
      <c r="J62" s="124"/>
      <c r="K62" s="124"/>
      <c r="L62" s="124">
        <f t="shared" si="18"/>
        <v>0</v>
      </c>
      <c r="M62" s="125">
        <f t="shared" si="19"/>
        <v>0</v>
      </c>
      <c r="N62" s="126"/>
      <c r="O62" s="92"/>
      <c r="P62" s="92"/>
    </row>
    <row r="63" spans="1:16" ht="15" customHeight="1">
      <c r="A63" s="127"/>
      <c r="B63" s="123" t="s">
        <v>61</v>
      </c>
      <c r="C63" s="124"/>
      <c r="D63" s="124"/>
      <c r="E63" s="124"/>
      <c r="F63" s="124"/>
      <c r="G63" s="124"/>
      <c r="H63" s="124"/>
      <c r="I63" s="124"/>
      <c r="J63" s="124"/>
      <c r="K63" s="124"/>
      <c r="L63" s="124">
        <f t="shared" si="18"/>
        <v>0</v>
      </c>
      <c r="M63" s="125">
        <f t="shared" si="19"/>
        <v>0</v>
      </c>
      <c r="N63" s="126"/>
      <c r="O63" s="92"/>
      <c r="P63" s="92"/>
    </row>
    <row r="64" spans="1:16" ht="15" customHeight="1">
      <c r="A64" s="127"/>
      <c r="B64" s="123" t="s">
        <v>62</v>
      </c>
      <c r="C64" s="124"/>
      <c r="D64" s="124"/>
      <c r="E64" s="124"/>
      <c r="F64" s="124"/>
      <c r="G64" s="124"/>
      <c r="H64" s="124"/>
      <c r="I64" s="124"/>
      <c r="J64" s="124"/>
      <c r="K64" s="124"/>
      <c r="L64" s="124">
        <f t="shared" si="18"/>
        <v>0</v>
      </c>
      <c r="M64" s="125">
        <f t="shared" si="19"/>
        <v>0</v>
      </c>
      <c r="N64" s="126"/>
      <c r="O64" s="92"/>
      <c r="P64" s="92"/>
    </row>
    <row r="65" spans="1:16" ht="15" customHeight="1">
      <c r="A65" s="127"/>
      <c r="B65" s="123" t="s">
        <v>27</v>
      </c>
      <c r="C65" s="124"/>
      <c r="D65" s="124"/>
      <c r="E65" s="124"/>
      <c r="F65" s="124"/>
      <c r="G65" s="124"/>
      <c r="H65" s="124"/>
      <c r="I65" s="124"/>
      <c r="J65" s="124"/>
      <c r="K65" s="124"/>
      <c r="L65" s="124">
        <f t="shared" si="18"/>
        <v>0</v>
      </c>
      <c r="M65" s="125">
        <f t="shared" si="19"/>
        <v>0</v>
      </c>
      <c r="N65" s="126"/>
      <c r="O65" s="92"/>
      <c r="P65" s="92"/>
    </row>
    <row r="66" spans="1:16" ht="15" customHeight="1">
      <c r="A66" s="127"/>
      <c r="B66" s="123" t="s">
        <v>28</v>
      </c>
      <c r="C66" s="124"/>
      <c r="D66" s="124"/>
      <c r="E66" s="124"/>
      <c r="F66" s="124"/>
      <c r="G66" s="124"/>
      <c r="H66" s="124"/>
      <c r="I66" s="124"/>
      <c r="J66" s="124"/>
      <c r="K66" s="124"/>
      <c r="L66" s="124">
        <f t="shared" si="18"/>
        <v>0</v>
      </c>
      <c r="M66" s="125">
        <f t="shared" si="19"/>
        <v>0</v>
      </c>
      <c r="N66" s="126"/>
      <c r="O66" s="92"/>
      <c r="P66" s="92"/>
    </row>
    <row r="67" spans="1:16" ht="15" customHeight="1">
      <c r="A67" s="127"/>
      <c r="B67" s="123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5"/>
      <c r="N67" s="126"/>
      <c r="O67" s="92"/>
      <c r="P67" s="92"/>
    </row>
    <row r="68" spans="1:16" ht="15" customHeight="1">
      <c r="A68" s="127"/>
      <c r="B68" s="200" t="s">
        <v>72</v>
      </c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5"/>
      <c r="N68" s="126"/>
      <c r="O68" s="92"/>
      <c r="P68" s="92"/>
    </row>
    <row r="69" spans="1:16" ht="15" customHeight="1">
      <c r="A69" s="127"/>
      <c r="B69" s="123" t="s">
        <v>138</v>
      </c>
      <c r="C69" s="124"/>
      <c r="D69" s="124"/>
      <c r="E69" s="124"/>
      <c r="F69" s="124"/>
      <c r="G69" s="124"/>
      <c r="H69" s="124"/>
      <c r="I69" s="124"/>
      <c r="J69" s="124"/>
      <c r="K69" s="124"/>
      <c r="L69" s="124">
        <f t="shared" si="18"/>
        <v>0</v>
      </c>
      <c r="M69" s="125">
        <f>C69*C$6+D69*$D$6+E69*E$6+F69*F$6+G69*G$6+H69*H$6+I69*I$6+J69*J$6+K69*K$6</f>
        <v>0</v>
      </c>
      <c r="N69" s="126"/>
      <c r="O69" s="92"/>
      <c r="P69" s="92"/>
    </row>
    <row r="70" spans="1:16" ht="15" customHeight="1">
      <c r="A70" s="127"/>
      <c r="B70" s="123" t="s">
        <v>27</v>
      </c>
      <c r="C70" s="124"/>
      <c r="D70" s="124"/>
      <c r="E70" s="124"/>
      <c r="F70" s="124"/>
      <c r="G70" s="124"/>
      <c r="H70" s="124"/>
      <c r="I70" s="124"/>
      <c r="J70" s="124"/>
      <c r="K70" s="124"/>
      <c r="L70" s="124">
        <f>SUM(C70:K70)</f>
        <v>0</v>
      </c>
      <c r="M70" s="125">
        <f>C70*C$6+D70*$D$6+E70*E$6+F70*F$6+G70*G$6+H70*H$6+I70*I$6+J70*J$6+K70*K$6</f>
        <v>0</v>
      </c>
      <c r="N70" s="126"/>
      <c r="O70" s="92"/>
      <c r="P70" s="92"/>
    </row>
    <row r="71" spans="1:16" ht="15" customHeight="1">
      <c r="A71" s="127"/>
      <c r="B71" s="123" t="s">
        <v>28</v>
      </c>
      <c r="C71" s="124"/>
      <c r="D71" s="124"/>
      <c r="E71" s="124"/>
      <c r="F71" s="124"/>
      <c r="G71" s="124"/>
      <c r="H71" s="124"/>
      <c r="I71" s="124"/>
      <c r="J71" s="124"/>
      <c r="K71" s="124"/>
      <c r="L71" s="124">
        <f t="shared" si="18"/>
        <v>0</v>
      </c>
      <c r="M71" s="125">
        <f>C71*C$6+D71*$D$6+E71*E$6+F71*F$6+G71*G$6+H71*H$6+I71*I$6+J71*J$6+K71*K$6</f>
        <v>0</v>
      </c>
      <c r="N71" s="126"/>
      <c r="O71" s="92"/>
      <c r="P71" s="92"/>
    </row>
    <row r="72" spans="1:16" ht="15" customHeight="1" thickBot="1">
      <c r="A72" s="148"/>
      <c r="B72" s="149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1"/>
      <c r="N72" s="152"/>
      <c r="O72" s="92"/>
      <c r="P72" s="92"/>
    </row>
    <row r="73" spans="1:16" ht="15" customHeight="1" thickTop="1">
      <c r="A73" s="179"/>
      <c r="B73" s="173" t="s">
        <v>23</v>
      </c>
      <c r="C73" s="180">
        <f>SUM(C57:C71)</f>
        <v>0</v>
      </c>
      <c r="D73" s="180">
        <f>SUM(D57:D71)</f>
        <v>0</v>
      </c>
      <c r="E73" s="180">
        <f t="shared" ref="E73:K73" si="20">SUM(E57:E71)</f>
        <v>0</v>
      </c>
      <c r="F73" s="180">
        <f t="shared" si="20"/>
        <v>0</v>
      </c>
      <c r="G73" s="180">
        <f t="shared" si="20"/>
        <v>0</v>
      </c>
      <c r="H73" s="180">
        <f t="shared" si="20"/>
        <v>0</v>
      </c>
      <c r="I73" s="180">
        <f t="shared" si="20"/>
        <v>0</v>
      </c>
      <c r="J73" s="180">
        <f t="shared" si="20"/>
        <v>0</v>
      </c>
      <c r="K73" s="180">
        <f t="shared" si="20"/>
        <v>0</v>
      </c>
      <c r="L73" s="232">
        <f>SUM(L57:L72)</f>
        <v>0</v>
      </c>
      <c r="M73" s="175">
        <f>SUM(M57:M72)</f>
        <v>0</v>
      </c>
      <c r="N73" s="176"/>
      <c r="O73" s="92"/>
      <c r="P73" s="92"/>
    </row>
    <row r="74" spans="1:16" ht="15" customHeight="1">
      <c r="A74" s="158"/>
      <c r="B74" s="123" t="s">
        <v>22</v>
      </c>
      <c r="C74" s="159">
        <f t="shared" ref="C74:K74" si="21">C$6</f>
        <v>0</v>
      </c>
      <c r="D74" s="159">
        <f t="shared" si="21"/>
        <v>0</v>
      </c>
      <c r="E74" s="159">
        <f t="shared" si="21"/>
        <v>0</v>
      </c>
      <c r="F74" s="159">
        <f t="shared" si="21"/>
        <v>0</v>
      </c>
      <c r="G74" s="159">
        <f t="shared" si="21"/>
        <v>0</v>
      </c>
      <c r="H74" s="159">
        <f t="shared" si="21"/>
        <v>0</v>
      </c>
      <c r="I74" s="159">
        <f t="shared" si="21"/>
        <v>0</v>
      </c>
      <c r="J74" s="159">
        <f t="shared" si="21"/>
        <v>0</v>
      </c>
      <c r="K74" s="159">
        <f t="shared" si="21"/>
        <v>0</v>
      </c>
      <c r="L74" s="233"/>
      <c r="M74" s="125"/>
      <c r="N74" s="126"/>
      <c r="O74" s="92"/>
      <c r="P74" s="92"/>
    </row>
    <row r="75" spans="1:16" ht="15" customHeight="1" thickBot="1">
      <c r="A75" s="160"/>
      <c r="B75" s="161" t="s">
        <v>24</v>
      </c>
      <c r="C75" s="162">
        <f>C73*C74</f>
        <v>0</v>
      </c>
      <c r="D75" s="162">
        <f>D73*D74</f>
        <v>0</v>
      </c>
      <c r="E75" s="162">
        <f t="shared" ref="E75:K75" si="22">E73*E74</f>
        <v>0</v>
      </c>
      <c r="F75" s="162">
        <f t="shared" si="22"/>
        <v>0</v>
      </c>
      <c r="G75" s="162">
        <f t="shared" si="22"/>
        <v>0</v>
      </c>
      <c r="H75" s="162">
        <f t="shared" si="22"/>
        <v>0</v>
      </c>
      <c r="I75" s="162">
        <f t="shared" si="22"/>
        <v>0</v>
      </c>
      <c r="J75" s="162">
        <f>J73*J74</f>
        <v>0</v>
      </c>
      <c r="K75" s="162">
        <f t="shared" si="22"/>
        <v>0</v>
      </c>
      <c r="L75" s="234"/>
      <c r="M75" s="163">
        <f>SUM(C75:K75)</f>
        <v>0</v>
      </c>
      <c r="N75" s="164"/>
      <c r="O75" s="92"/>
      <c r="P75" s="92"/>
    </row>
    <row r="76" spans="1:16" ht="15" customHeight="1" thickTop="1">
      <c r="A76" s="165">
        <v>7</v>
      </c>
      <c r="B76" s="166" t="s">
        <v>116</v>
      </c>
      <c r="C76" s="167"/>
      <c r="D76" s="167"/>
      <c r="E76" s="167"/>
      <c r="F76" s="167"/>
      <c r="G76" s="167"/>
      <c r="H76" s="167"/>
      <c r="I76" s="167"/>
      <c r="J76" s="167"/>
      <c r="K76" s="167"/>
      <c r="L76" s="167"/>
      <c r="M76" s="169"/>
      <c r="N76" s="170"/>
      <c r="O76" s="92"/>
      <c r="P76" s="92"/>
    </row>
    <row r="77" spans="1:16" ht="15" customHeight="1">
      <c r="A77" s="181"/>
      <c r="B77" s="123" t="s">
        <v>29</v>
      </c>
      <c r="C77" s="124"/>
      <c r="D77" s="124"/>
      <c r="E77" s="124"/>
      <c r="F77" s="124"/>
      <c r="G77" s="124"/>
      <c r="H77" s="124"/>
      <c r="I77" s="124"/>
      <c r="J77" s="124"/>
      <c r="K77" s="124"/>
      <c r="L77" s="124">
        <f>SUM(C77:K77)</f>
        <v>0</v>
      </c>
      <c r="M77" s="125">
        <f>C77*C$6+D77*$D$6+E77*E$6+F77*F$6+G77*G$6+H77*H$6+I77*I$6+J77*J$6+K77*K$6</f>
        <v>0</v>
      </c>
      <c r="N77" s="126"/>
      <c r="O77" s="92"/>
      <c r="P77" s="92"/>
    </row>
    <row r="78" spans="1:16" ht="15" customHeight="1">
      <c r="A78" s="181"/>
      <c r="B78" s="123" t="s">
        <v>30</v>
      </c>
      <c r="C78" s="124"/>
      <c r="D78" s="124"/>
      <c r="E78" s="124"/>
      <c r="F78" s="124"/>
      <c r="G78" s="124"/>
      <c r="H78" s="124"/>
      <c r="I78" s="124"/>
      <c r="J78" s="124"/>
      <c r="K78" s="124"/>
      <c r="L78" s="124">
        <f>SUM(C78:K78)</f>
        <v>0</v>
      </c>
      <c r="M78" s="125">
        <f>C78*C$6+D78*$D$6+E78*E$6+F78*F$6+G78*G$6+H78*H$6+I78*I$6+J78*J$6+K78*K$6</f>
        <v>0</v>
      </c>
      <c r="N78" s="126"/>
      <c r="O78" s="92"/>
      <c r="P78" s="92"/>
    </row>
    <row r="79" spans="1:16" ht="15" customHeight="1">
      <c r="A79" s="181"/>
      <c r="B79" s="123" t="s">
        <v>31</v>
      </c>
      <c r="C79" s="124"/>
      <c r="D79" s="124"/>
      <c r="E79" s="124"/>
      <c r="F79" s="124"/>
      <c r="G79" s="124"/>
      <c r="H79" s="124"/>
      <c r="I79" s="124"/>
      <c r="J79" s="124"/>
      <c r="K79" s="124"/>
      <c r="L79" s="124">
        <f>SUM(C79:K79)</f>
        <v>0</v>
      </c>
      <c r="M79" s="125">
        <f>C79*C$6+D79*$D$6+E79*E$6+F79*F$6+G79*G$6+H79*H$6+I79*I$6+J79*J$6+K79*K$6</f>
        <v>0</v>
      </c>
      <c r="N79" s="126"/>
      <c r="O79" s="92"/>
      <c r="P79" s="92"/>
    </row>
    <row r="80" spans="1:16" ht="15" customHeight="1">
      <c r="A80" s="127"/>
      <c r="B80" s="123" t="s">
        <v>32</v>
      </c>
      <c r="C80" s="124"/>
      <c r="D80" s="124"/>
      <c r="E80" s="124"/>
      <c r="F80" s="124"/>
      <c r="G80" s="124"/>
      <c r="H80" s="124"/>
      <c r="I80" s="124"/>
      <c r="J80" s="124"/>
      <c r="K80" s="124"/>
      <c r="L80" s="124">
        <f>SUM(C80:K80)</f>
        <v>0</v>
      </c>
      <c r="M80" s="125">
        <f>C80*C$6+D80*$D$6+E80*E$6+F80*F$6+G80*G$6+H80*H$6+I80*I$6+J80*J$6+K80*K$6</f>
        <v>0</v>
      </c>
      <c r="N80" s="126"/>
      <c r="O80" s="92"/>
      <c r="P80" s="92"/>
    </row>
    <row r="81" spans="1:16" ht="15" customHeight="1" thickBot="1">
      <c r="A81" s="148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1"/>
      <c r="N81" s="152"/>
      <c r="O81" s="92"/>
      <c r="P81" s="92"/>
    </row>
    <row r="82" spans="1:16" ht="15" customHeight="1" thickTop="1">
      <c r="A82" s="179"/>
      <c r="B82" s="173" t="s">
        <v>23</v>
      </c>
      <c r="C82" s="180">
        <f>SUM(C76:C80)</f>
        <v>0</v>
      </c>
      <c r="D82" s="180">
        <f>SUM(D76:D80)</f>
        <v>0</v>
      </c>
      <c r="E82" s="180">
        <f>SUM(E76:E81)</f>
        <v>0</v>
      </c>
      <c r="F82" s="180">
        <f t="shared" ref="F82:K82" si="23">SUM(F76:F81)</f>
        <v>0</v>
      </c>
      <c r="G82" s="180">
        <f t="shared" si="23"/>
        <v>0</v>
      </c>
      <c r="H82" s="180">
        <f t="shared" si="23"/>
        <v>0</v>
      </c>
      <c r="I82" s="180">
        <f t="shared" si="23"/>
        <v>0</v>
      </c>
      <c r="J82" s="180">
        <f>SUM(J76:J81)</f>
        <v>0</v>
      </c>
      <c r="K82" s="180">
        <f t="shared" si="23"/>
        <v>0</v>
      </c>
      <c r="L82" s="232">
        <f>SUM(L76:L81)</f>
        <v>0</v>
      </c>
      <c r="M82" s="175">
        <f>SUM(M76:M81)</f>
        <v>0</v>
      </c>
      <c r="N82" s="176"/>
      <c r="O82" s="92"/>
      <c r="P82" s="92"/>
    </row>
    <row r="83" spans="1:16" ht="15" customHeight="1">
      <c r="A83" s="158"/>
      <c r="B83" s="123" t="s">
        <v>22</v>
      </c>
      <c r="C83" s="159"/>
      <c r="D83" s="159"/>
      <c r="E83" s="159"/>
      <c r="F83" s="159"/>
      <c r="G83" s="159"/>
      <c r="H83" s="159"/>
      <c r="I83" s="159"/>
      <c r="J83" s="159"/>
      <c r="K83" s="159"/>
      <c r="L83" s="233"/>
      <c r="M83" s="125"/>
      <c r="N83" s="126"/>
      <c r="O83" s="92"/>
      <c r="P83" s="92"/>
    </row>
    <row r="84" spans="1:16" ht="15" customHeight="1" thickBot="1">
      <c r="A84" s="160"/>
      <c r="B84" s="161" t="s">
        <v>24</v>
      </c>
      <c r="C84" s="162">
        <f t="shared" ref="C84:K84" si="24">C82*C83</f>
        <v>0</v>
      </c>
      <c r="D84" s="162">
        <f t="shared" si="24"/>
        <v>0</v>
      </c>
      <c r="E84" s="162">
        <f t="shared" si="24"/>
        <v>0</v>
      </c>
      <c r="F84" s="162">
        <f t="shared" si="24"/>
        <v>0</v>
      </c>
      <c r="G84" s="162">
        <f t="shared" si="24"/>
        <v>0</v>
      </c>
      <c r="H84" s="162">
        <f t="shared" si="24"/>
        <v>0</v>
      </c>
      <c r="I84" s="162">
        <f t="shared" si="24"/>
        <v>0</v>
      </c>
      <c r="J84" s="162">
        <f t="shared" si="24"/>
        <v>0</v>
      </c>
      <c r="K84" s="162">
        <f t="shared" si="24"/>
        <v>0</v>
      </c>
      <c r="L84" s="234"/>
      <c r="M84" s="163">
        <f>SUM(C84:K84)</f>
        <v>0</v>
      </c>
      <c r="N84" s="164"/>
      <c r="O84" s="92"/>
      <c r="P84" s="92"/>
    </row>
    <row r="85" spans="1:16" ht="15" customHeight="1" thickTop="1">
      <c r="A85" s="165">
        <v>8</v>
      </c>
      <c r="B85" s="166" t="s">
        <v>73</v>
      </c>
      <c r="C85" s="167"/>
      <c r="D85" s="167"/>
      <c r="E85" s="167"/>
      <c r="F85" s="167"/>
      <c r="G85" s="167"/>
      <c r="H85" s="167"/>
      <c r="I85" s="167"/>
      <c r="J85" s="167"/>
      <c r="K85" s="167"/>
      <c r="L85" s="167"/>
      <c r="M85" s="169"/>
      <c r="N85" s="170"/>
      <c r="O85" s="92"/>
      <c r="P85" s="92"/>
    </row>
    <row r="86" spans="1:16" ht="15" customHeight="1">
      <c r="A86" s="127">
        <v>8.1</v>
      </c>
      <c r="B86" s="123" t="s">
        <v>120</v>
      </c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5"/>
      <c r="N86" s="126"/>
      <c r="O86" s="92"/>
      <c r="P86" s="92"/>
    </row>
    <row r="87" spans="1:16" ht="15" customHeight="1">
      <c r="A87" s="127"/>
      <c r="B87" s="123" t="s">
        <v>117</v>
      </c>
      <c r="C87" s="124"/>
      <c r="D87" s="124"/>
      <c r="E87" s="124"/>
      <c r="F87" s="124"/>
      <c r="G87" s="124"/>
      <c r="H87" s="124"/>
      <c r="I87" s="124"/>
      <c r="J87" s="124"/>
      <c r="K87" s="124"/>
      <c r="L87" s="124">
        <f t="shared" ref="L87:L91" si="25">SUM(C87:K87)</f>
        <v>0</v>
      </c>
      <c r="M87" s="125">
        <f t="shared" ref="M87:M91" si="26">C87*C$6+D87*$D$6+E87*E$6+F87*F$6+G87*G$6+H87*H$6+I87*I$6+J87*J$6+K87*K$6</f>
        <v>0</v>
      </c>
      <c r="N87" s="126"/>
      <c r="O87" s="92"/>
      <c r="P87" s="92"/>
    </row>
    <row r="88" spans="1:16" ht="15" customHeight="1">
      <c r="A88" s="181"/>
      <c r="B88" s="123" t="s">
        <v>118</v>
      </c>
      <c r="C88" s="124"/>
      <c r="D88" s="124"/>
      <c r="E88" s="124"/>
      <c r="F88" s="124"/>
      <c r="G88" s="124"/>
      <c r="H88" s="124"/>
      <c r="I88" s="124"/>
      <c r="J88" s="124"/>
      <c r="K88" s="124"/>
      <c r="L88" s="124">
        <f t="shared" si="25"/>
        <v>0</v>
      </c>
      <c r="M88" s="125">
        <f t="shared" si="26"/>
        <v>0</v>
      </c>
      <c r="N88" s="126"/>
      <c r="O88" s="92"/>
      <c r="P88" s="92"/>
    </row>
    <row r="89" spans="1:16" ht="15" customHeight="1">
      <c r="A89" s="181"/>
      <c r="B89" s="123" t="s">
        <v>119</v>
      </c>
      <c r="C89" s="124"/>
      <c r="D89" s="124"/>
      <c r="E89" s="124"/>
      <c r="F89" s="124"/>
      <c r="G89" s="124"/>
      <c r="H89" s="124"/>
      <c r="I89" s="124"/>
      <c r="J89" s="124"/>
      <c r="K89" s="124"/>
      <c r="L89" s="124">
        <f t="shared" si="25"/>
        <v>0</v>
      </c>
      <c r="M89" s="125">
        <f t="shared" si="26"/>
        <v>0</v>
      </c>
      <c r="N89" s="126"/>
      <c r="O89" s="92"/>
      <c r="P89" s="92"/>
    </row>
    <row r="90" spans="1:16" ht="15" customHeight="1">
      <c r="A90" s="127"/>
      <c r="B90" s="123" t="s">
        <v>32</v>
      </c>
      <c r="C90" s="124"/>
      <c r="D90" s="124"/>
      <c r="E90" s="124"/>
      <c r="F90" s="124"/>
      <c r="G90" s="124"/>
      <c r="H90" s="124"/>
      <c r="I90" s="124"/>
      <c r="J90" s="124"/>
      <c r="K90" s="124"/>
      <c r="L90" s="124">
        <f t="shared" si="25"/>
        <v>0</v>
      </c>
      <c r="M90" s="125">
        <f t="shared" si="26"/>
        <v>0</v>
      </c>
      <c r="N90" s="126"/>
      <c r="O90" s="92"/>
      <c r="P90" s="92"/>
    </row>
    <row r="91" spans="1:16" ht="15" customHeight="1">
      <c r="A91" s="127">
        <v>8.1999999999999993</v>
      </c>
      <c r="B91" s="123" t="s">
        <v>121</v>
      </c>
      <c r="C91" s="124"/>
      <c r="D91" s="124"/>
      <c r="E91" s="124"/>
      <c r="F91" s="124"/>
      <c r="G91" s="124"/>
      <c r="H91" s="124"/>
      <c r="I91" s="124"/>
      <c r="J91" s="124"/>
      <c r="K91" s="124"/>
      <c r="L91" s="124">
        <f t="shared" si="25"/>
        <v>0</v>
      </c>
      <c r="M91" s="125">
        <f t="shared" si="26"/>
        <v>0</v>
      </c>
      <c r="N91" s="201"/>
      <c r="O91" s="92"/>
      <c r="P91" s="92"/>
    </row>
    <row r="92" spans="1:16" ht="15" customHeight="1" thickBot="1">
      <c r="A92" s="148"/>
      <c r="B92" s="149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1"/>
      <c r="N92" s="152"/>
      <c r="O92" s="92"/>
      <c r="P92" s="92"/>
    </row>
    <row r="93" spans="1:16" ht="15" customHeight="1" thickTop="1">
      <c r="A93" s="179"/>
      <c r="B93" s="173" t="s">
        <v>23</v>
      </c>
      <c r="C93" s="180">
        <f>SUM(C85:C90)</f>
        <v>0</v>
      </c>
      <c r="D93" s="180">
        <f>SUM(D85:D90)</f>
        <v>0</v>
      </c>
      <c r="E93" s="180">
        <f t="shared" ref="E93:M93" si="27">SUM(E85:E92)</f>
        <v>0</v>
      </c>
      <c r="F93" s="180">
        <f t="shared" si="27"/>
        <v>0</v>
      </c>
      <c r="G93" s="180">
        <f t="shared" si="27"/>
        <v>0</v>
      </c>
      <c r="H93" s="180">
        <f t="shared" si="27"/>
        <v>0</v>
      </c>
      <c r="I93" s="180">
        <f t="shared" si="27"/>
        <v>0</v>
      </c>
      <c r="J93" s="180">
        <f t="shared" si="27"/>
        <v>0</v>
      </c>
      <c r="K93" s="180">
        <f t="shared" si="27"/>
        <v>0</v>
      </c>
      <c r="L93" s="232">
        <f t="shared" si="27"/>
        <v>0</v>
      </c>
      <c r="M93" s="175">
        <f t="shared" si="27"/>
        <v>0</v>
      </c>
      <c r="N93" s="176"/>
      <c r="O93" s="92"/>
      <c r="P93" s="92"/>
    </row>
    <row r="94" spans="1:16" ht="15" customHeight="1">
      <c r="A94" s="158"/>
      <c r="B94" s="123" t="s">
        <v>22</v>
      </c>
      <c r="C94" s="159"/>
      <c r="D94" s="159"/>
      <c r="E94" s="159"/>
      <c r="F94" s="159"/>
      <c r="G94" s="159"/>
      <c r="H94" s="159"/>
      <c r="I94" s="159"/>
      <c r="J94" s="159"/>
      <c r="K94" s="159"/>
      <c r="L94" s="233"/>
      <c r="M94" s="125"/>
      <c r="N94" s="126"/>
      <c r="O94" s="92"/>
      <c r="P94" s="92"/>
    </row>
    <row r="95" spans="1:16" ht="15" customHeight="1" thickBot="1">
      <c r="A95" s="160"/>
      <c r="B95" s="161" t="s">
        <v>24</v>
      </c>
      <c r="C95" s="162">
        <f t="shared" ref="C95:K95" si="28">C93*C94</f>
        <v>0</v>
      </c>
      <c r="D95" s="162">
        <f t="shared" si="28"/>
        <v>0</v>
      </c>
      <c r="E95" s="162">
        <f t="shared" si="28"/>
        <v>0</v>
      </c>
      <c r="F95" s="162">
        <f t="shared" si="28"/>
        <v>0</v>
      </c>
      <c r="G95" s="162">
        <f t="shared" si="28"/>
        <v>0</v>
      </c>
      <c r="H95" s="162">
        <f t="shared" si="28"/>
        <v>0</v>
      </c>
      <c r="I95" s="162">
        <f t="shared" si="28"/>
        <v>0</v>
      </c>
      <c r="J95" s="162">
        <f t="shared" si="28"/>
        <v>0</v>
      </c>
      <c r="K95" s="162">
        <f t="shared" si="28"/>
        <v>0</v>
      </c>
      <c r="L95" s="234"/>
      <c r="M95" s="163">
        <f>SUM(C95:K95)</f>
        <v>0</v>
      </c>
      <c r="N95" s="164"/>
      <c r="O95" s="92"/>
      <c r="P95" s="92"/>
    </row>
    <row r="96" spans="1:16" ht="15" customHeight="1" thickTop="1">
      <c r="A96" s="165">
        <v>9</v>
      </c>
      <c r="B96" s="166" t="s">
        <v>122</v>
      </c>
      <c r="C96" s="167"/>
      <c r="D96" s="167"/>
      <c r="E96" s="167"/>
      <c r="F96" s="167"/>
      <c r="G96" s="167"/>
      <c r="H96" s="167"/>
      <c r="I96" s="167"/>
      <c r="J96" s="167"/>
      <c r="K96" s="167"/>
      <c r="L96" s="168"/>
      <c r="M96" s="169"/>
      <c r="N96" s="170"/>
      <c r="O96" s="92"/>
      <c r="P96" s="92"/>
    </row>
    <row r="97" spans="1:16" ht="15" customHeight="1">
      <c r="A97" s="127"/>
      <c r="B97" s="123" t="s">
        <v>170</v>
      </c>
      <c r="C97" s="124"/>
      <c r="D97" s="124"/>
      <c r="E97" s="124"/>
      <c r="F97" s="124"/>
      <c r="G97" s="124"/>
      <c r="H97" s="124"/>
      <c r="I97" s="124"/>
      <c r="J97" s="124"/>
      <c r="K97" s="124"/>
      <c r="L97" s="124">
        <f>SUM(C97:K97)</f>
        <v>0</v>
      </c>
      <c r="M97" s="125">
        <f>C97*C$6+D97*$D$6+E97*E$6+F97*F$6+G97*G$6+H97*H$6+I97*I$6+J97*J$6+K97*K$6</f>
        <v>0</v>
      </c>
      <c r="N97" s="126"/>
      <c r="O97" s="92"/>
      <c r="P97" s="92"/>
    </row>
    <row r="98" spans="1:16" ht="15" customHeight="1" thickBot="1">
      <c r="A98" s="171"/>
      <c r="B98" s="149"/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1"/>
      <c r="N98" s="152"/>
      <c r="O98" s="92"/>
      <c r="P98" s="92"/>
    </row>
    <row r="99" spans="1:16" ht="15" customHeight="1" thickTop="1">
      <c r="A99" s="172"/>
      <c r="B99" s="173" t="s">
        <v>23</v>
      </c>
      <c r="C99" s="174">
        <f t="shared" ref="C99:K99" si="29">SUM(C97:C98)</f>
        <v>0</v>
      </c>
      <c r="D99" s="174">
        <f t="shared" si="29"/>
        <v>0</v>
      </c>
      <c r="E99" s="174">
        <f t="shared" si="29"/>
        <v>0</v>
      </c>
      <c r="F99" s="174">
        <f t="shared" si="29"/>
        <v>0</v>
      </c>
      <c r="G99" s="174">
        <f t="shared" si="29"/>
        <v>0</v>
      </c>
      <c r="H99" s="174">
        <f t="shared" si="29"/>
        <v>0</v>
      </c>
      <c r="I99" s="174">
        <f t="shared" si="29"/>
        <v>0</v>
      </c>
      <c r="J99" s="174">
        <f t="shared" si="29"/>
        <v>0</v>
      </c>
      <c r="K99" s="174">
        <f t="shared" si="29"/>
        <v>0</v>
      </c>
      <c r="L99" s="232">
        <f>SUM(L97)</f>
        <v>0</v>
      </c>
      <c r="M99" s="174">
        <f>SUM(M97:M98)</f>
        <v>0</v>
      </c>
      <c r="N99" s="176"/>
      <c r="O99" s="92"/>
      <c r="P99" s="92"/>
    </row>
    <row r="100" spans="1:16" ht="15" customHeight="1">
      <c r="A100" s="177"/>
      <c r="B100" s="123" t="s">
        <v>22</v>
      </c>
      <c r="C100" s="159">
        <f t="shared" ref="C100:K100" si="30">C$6</f>
        <v>0</v>
      </c>
      <c r="D100" s="159">
        <f t="shared" si="30"/>
        <v>0</v>
      </c>
      <c r="E100" s="159">
        <f t="shared" si="30"/>
        <v>0</v>
      </c>
      <c r="F100" s="159">
        <f t="shared" si="30"/>
        <v>0</v>
      </c>
      <c r="G100" s="159">
        <f t="shared" si="30"/>
        <v>0</v>
      </c>
      <c r="H100" s="159">
        <f t="shared" si="30"/>
        <v>0</v>
      </c>
      <c r="I100" s="159">
        <f t="shared" si="30"/>
        <v>0</v>
      </c>
      <c r="J100" s="159">
        <f t="shared" si="30"/>
        <v>0</v>
      </c>
      <c r="K100" s="159">
        <f t="shared" si="30"/>
        <v>0</v>
      </c>
      <c r="L100" s="233"/>
      <c r="M100" s="125"/>
      <c r="N100" s="126"/>
      <c r="O100" s="92"/>
      <c r="P100" s="92"/>
    </row>
    <row r="101" spans="1:16" ht="15" customHeight="1" thickBot="1">
      <c r="A101" s="178"/>
      <c r="B101" s="161" t="s">
        <v>24</v>
      </c>
      <c r="C101" s="162">
        <f>C99*C100</f>
        <v>0</v>
      </c>
      <c r="D101" s="162">
        <f>D99*D100</f>
        <v>0</v>
      </c>
      <c r="E101" s="162">
        <f t="shared" ref="E101:K101" si="31">E99*E100</f>
        <v>0</v>
      </c>
      <c r="F101" s="162">
        <f t="shared" si="31"/>
        <v>0</v>
      </c>
      <c r="G101" s="162">
        <f t="shared" si="31"/>
        <v>0</v>
      </c>
      <c r="H101" s="162">
        <f t="shared" si="31"/>
        <v>0</v>
      </c>
      <c r="I101" s="162">
        <f t="shared" si="31"/>
        <v>0</v>
      </c>
      <c r="J101" s="162">
        <f t="shared" si="31"/>
        <v>0</v>
      </c>
      <c r="K101" s="162">
        <f t="shared" si="31"/>
        <v>0</v>
      </c>
      <c r="L101" s="234"/>
      <c r="M101" s="163">
        <f>SUM(C101:K101)</f>
        <v>0</v>
      </c>
      <c r="N101" s="164"/>
      <c r="O101" s="92"/>
      <c r="P101" s="92"/>
    </row>
    <row r="102" spans="1:16" ht="15" customHeight="1" thickTop="1">
      <c r="A102" s="165">
        <v>10</v>
      </c>
      <c r="B102" s="166" t="s">
        <v>123</v>
      </c>
      <c r="C102" s="167"/>
      <c r="D102" s="167"/>
      <c r="E102" s="167"/>
      <c r="F102" s="167"/>
      <c r="G102" s="167"/>
      <c r="H102" s="167"/>
      <c r="I102" s="167"/>
      <c r="J102" s="167"/>
      <c r="K102" s="167"/>
      <c r="L102" s="168"/>
      <c r="M102" s="169"/>
      <c r="N102" s="170"/>
      <c r="O102" s="92"/>
      <c r="P102" s="92"/>
    </row>
    <row r="103" spans="1:16" ht="15" customHeight="1">
      <c r="A103" s="127">
        <v>10.1</v>
      </c>
      <c r="B103" s="123" t="s">
        <v>124</v>
      </c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5"/>
      <c r="N103" s="126"/>
      <c r="O103" s="92"/>
      <c r="P103" s="92"/>
    </row>
    <row r="104" spans="1:16" ht="15" customHeight="1">
      <c r="A104" s="127"/>
      <c r="B104" s="123" t="s">
        <v>35</v>
      </c>
      <c r="C104" s="124"/>
      <c r="D104" s="124"/>
      <c r="E104" s="124"/>
      <c r="F104" s="124"/>
      <c r="G104" s="124"/>
      <c r="H104" s="124"/>
      <c r="I104" s="124"/>
      <c r="J104" s="124"/>
      <c r="K104" s="124"/>
      <c r="L104" s="124">
        <f t="shared" ref="L104:L110" si="32">SUM(C104:K104)</f>
        <v>0</v>
      </c>
      <c r="M104" s="125">
        <f t="shared" ref="M104:M113" si="33">C104*C$6+D104*$D$6+E104*E$6+F104*F$6+G104*G$6+H104*H$6+I104*I$6+J104*J$6+K104*K$6</f>
        <v>0</v>
      </c>
      <c r="N104" s="126"/>
      <c r="O104" s="92"/>
      <c r="P104" s="92"/>
    </row>
    <row r="105" spans="1:16" ht="15" customHeight="1">
      <c r="A105" s="127"/>
      <c r="B105" s="123" t="s">
        <v>67</v>
      </c>
      <c r="C105" s="124"/>
      <c r="D105" s="124"/>
      <c r="E105" s="124"/>
      <c r="F105" s="124"/>
      <c r="G105" s="124"/>
      <c r="H105" s="124"/>
      <c r="I105" s="124"/>
      <c r="J105" s="124"/>
      <c r="K105" s="124"/>
      <c r="L105" s="124">
        <f t="shared" si="32"/>
        <v>0</v>
      </c>
      <c r="M105" s="125">
        <f t="shared" si="33"/>
        <v>0</v>
      </c>
      <c r="N105" s="126"/>
      <c r="O105" s="92"/>
      <c r="P105" s="92"/>
    </row>
    <row r="106" spans="1:16" ht="15" customHeight="1">
      <c r="A106" s="127"/>
      <c r="B106" s="123" t="s">
        <v>36</v>
      </c>
      <c r="C106" s="124"/>
      <c r="D106" s="124"/>
      <c r="E106" s="124"/>
      <c r="F106" s="124"/>
      <c r="G106" s="124"/>
      <c r="H106" s="124"/>
      <c r="I106" s="124"/>
      <c r="J106" s="124"/>
      <c r="K106" s="124"/>
      <c r="L106" s="124">
        <f t="shared" si="32"/>
        <v>0</v>
      </c>
      <c r="M106" s="125">
        <f t="shared" si="33"/>
        <v>0</v>
      </c>
      <c r="N106" s="126"/>
      <c r="O106" s="92"/>
      <c r="P106" s="92"/>
    </row>
    <row r="107" spans="1:16" ht="15" customHeight="1">
      <c r="A107" s="127"/>
      <c r="B107" s="123" t="s">
        <v>125</v>
      </c>
      <c r="C107" s="124"/>
      <c r="D107" s="124"/>
      <c r="E107" s="124"/>
      <c r="F107" s="124"/>
      <c r="G107" s="124"/>
      <c r="H107" s="124"/>
      <c r="I107" s="124"/>
      <c r="J107" s="124"/>
      <c r="K107" s="124"/>
      <c r="L107" s="124">
        <f t="shared" si="32"/>
        <v>0</v>
      </c>
      <c r="M107" s="125">
        <f t="shared" si="33"/>
        <v>0</v>
      </c>
      <c r="N107" s="126"/>
      <c r="O107" s="92"/>
      <c r="P107" s="92"/>
    </row>
    <row r="108" spans="1:16" s="129" customFormat="1" ht="15" customHeight="1">
      <c r="A108" s="127"/>
      <c r="B108" s="123" t="s">
        <v>38</v>
      </c>
      <c r="C108" s="124"/>
      <c r="D108" s="124"/>
      <c r="E108" s="124"/>
      <c r="F108" s="124"/>
      <c r="G108" s="124"/>
      <c r="H108" s="124"/>
      <c r="I108" s="124"/>
      <c r="J108" s="124"/>
      <c r="K108" s="124"/>
      <c r="L108" s="124">
        <f t="shared" si="32"/>
        <v>0</v>
      </c>
      <c r="M108" s="125">
        <f t="shared" si="33"/>
        <v>0</v>
      </c>
      <c r="N108" s="126"/>
      <c r="O108" s="121"/>
      <c r="P108" s="121"/>
    </row>
    <row r="109" spans="1:16" ht="15" customHeight="1">
      <c r="A109" s="127"/>
      <c r="B109" s="123" t="s">
        <v>128</v>
      </c>
      <c r="C109" s="124"/>
      <c r="D109" s="124"/>
      <c r="E109" s="124"/>
      <c r="F109" s="124"/>
      <c r="G109" s="124"/>
      <c r="H109" s="124"/>
      <c r="I109" s="124"/>
      <c r="J109" s="124"/>
      <c r="K109" s="124"/>
      <c r="L109" s="124">
        <f t="shared" si="32"/>
        <v>0</v>
      </c>
      <c r="M109" s="125">
        <f t="shared" si="33"/>
        <v>0</v>
      </c>
      <c r="N109" s="126"/>
      <c r="O109" s="92"/>
      <c r="P109" s="92"/>
    </row>
    <row r="110" spans="1:16" s="129" customFormat="1" ht="15" customHeight="1">
      <c r="A110" s="127"/>
      <c r="B110" s="128" t="s">
        <v>127</v>
      </c>
      <c r="C110" s="124"/>
      <c r="D110" s="124"/>
      <c r="E110" s="124"/>
      <c r="F110" s="124"/>
      <c r="G110" s="124"/>
      <c r="H110" s="124"/>
      <c r="I110" s="124"/>
      <c r="J110" s="124"/>
      <c r="K110" s="124"/>
      <c r="L110" s="124">
        <f t="shared" si="32"/>
        <v>0</v>
      </c>
      <c r="M110" s="125">
        <f t="shared" si="33"/>
        <v>0</v>
      </c>
      <c r="N110" s="126"/>
      <c r="O110" s="121"/>
      <c r="P110" s="121"/>
    </row>
    <row r="111" spans="1:16" ht="15" customHeight="1">
      <c r="A111" s="127">
        <v>10.199999999999999</v>
      </c>
      <c r="B111" s="128" t="s">
        <v>39</v>
      </c>
      <c r="C111" s="124"/>
      <c r="D111" s="124"/>
      <c r="E111" s="124"/>
      <c r="F111" s="124"/>
      <c r="G111" s="124"/>
      <c r="H111" s="124"/>
      <c r="I111" s="124"/>
      <c r="J111" s="124"/>
      <c r="K111" s="124"/>
      <c r="L111" s="124">
        <f>SUM(C111:K111)</f>
        <v>0</v>
      </c>
      <c r="M111" s="125">
        <f t="shared" si="33"/>
        <v>0</v>
      </c>
      <c r="N111" s="126"/>
      <c r="O111" s="92"/>
      <c r="P111" s="92"/>
    </row>
    <row r="112" spans="1:16" ht="15" customHeight="1">
      <c r="A112" s="127">
        <v>10.3</v>
      </c>
      <c r="B112" s="128" t="s">
        <v>65</v>
      </c>
      <c r="C112" s="124"/>
      <c r="D112" s="124"/>
      <c r="E112" s="124"/>
      <c r="F112" s="124"/>
      <c r="G112" s="124"/>
      <c r="H112" s="124"/>
      <c r="I112" s="124"/>
      <c r="J112" s="124"/>
      <c r="K112" s="124"/>
      <c r="L112" s="124">
        <f>SUM(C112:K112)</f>
        <v>0</v>
      </c>
      <c r="M112" s="125">
        <f t="shared" si="33"/>
        <v>0</v>
      </c>
      <c r="N112" s="126"/>
      <c r="O112" s="92"/>
      <c r="P112" s="92"/>
    </row>
    <row r="113" spans="1:16" ht="15" customHeight="1">
      <c r="A113" s="127">
        <v>10.4</v>
      </c>
      <c r="B113" s="128" t="s">
        <v>40</v>
      </c>
      <c r="C113" s="124"/>
      <c r="D113" s="124"/>
      <c r="E113" s="124"/>
      <c r="F113" s="124"/>
      <c r="G113" s="124"/>
      <c r="H113" s="124"/>
      <c r="I113" s="124"/>
      <c r="J113" s="124"/>
      <c r="K113" s="124"/>
      <c r="L113" s="124">
        <f>SUM(C113:K113)</f>
        <v>0</v>
      </c>
      <c r="M113" s="125">
        <f t="shared" si="33"/>
        <v>0</v>
      </c>
      <c r="N113" s="126"/>
      <c r="O113" s="92"/>
      <c r="P113" s="92"/>
    </row>
    <row r="114" spans="1:16" ht="16.2" thickBot="1">
      <c r="A114" s="171"/>
      <c r="B114" s="149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1"/>
      <c r="N114" s="152"/>
      <c r="O114" s="92"/>
      <c r="P114" s="92"/>
    </row>
    <row r="115" spans="1:16" ht="16.2" thickTop="1">
      <c r="A115" s="172"/>
      <c r="B115" s="173" t="s">
        <v>23</v>
      </c>
      <c r="C115" s="174">
        <f t="shared" ref="C115:K115" si="34">SUM(C103:C114)</f>
        <v>0</v>
      </c>
      <c r="D115" s="174">
        <f t="shared" si="34"/>
        <v>0</v>
      </c>
      <c r="E115" s="174">
        <f t="shared" si="34"/>
        <v>0</v>
      </c>
      <c r="F115" s="174">
        <f t="shared" si="34"/>
        <v>0</v>
      </c>
      <c r="G115" s="174">
        <f t="shared" si="34"/>
        <v>0</v>
      </c>
      <c r="H115" s="174">
        <f t="shared" si="34"/>
        <v>0</v>
      </c>
      <c r="I115" s="174">
        <f t="shared" si="34"/>
        <v>0</v>
      </c>
      <c r="J115" s="174">
        <f t="shared" si="34"/>
        <v>0</v>
      </c>
      <c r="K115" s="174">
        <f t="shared" si="34"/>
        <v>0</v>
      </c>
      <c r="L115" s="232">
        <f>SUM(L102:L114)</f>
        <v>0</v>
      </c>
      <c r="M115" s="175">
        <f>SUM(M102:M114)</f>
        <v>0</v>
      </c>
      <c r="N115" s="176"/>
      <c r="O115" s="92"/>
      <c r="P115" s="92"/>
    </row>
    <row r="116" spans="1:16" s="11" customFormat="1" ht="15" customHeight="1">
      <c r="A116" s="177"/>
      <c r="B116" s="123" t="s">
        <v>22</v>
      </c>
      <c r="C116" s="159">
        <f t="shared" ref="C116:K116" si="35">C$6</f>
        <v>0</v>
      </c>
      <c r="D116" s="159">
        <f t="shared" si="35"/>
        <v>0</v>
      </c>
      <c r="E116" s="159">
        <f t="shared" si="35"/>
        <v>0</v>
      </c>
      <c r="F116" s="159">
        <f t="shared" si="35"/>
        <v>0</v>
      </c>
      <c r="G116" s="159">
        <f t="shared" si="35"/>
        <v>0</v>
      </c>
      <c r="H116" s="159">
        <f t="shared" si="35"/>
        <v>0</v>
      </c>
      <c r="I116" s="159">
        <f t="shared" si="35"/>
        <v>0</v>
      </c>
      <c r="J116" s="159">
        <f t="shared" si="35"/>
        <v>0</v>
      </c>
      <c r="K116" s="159">
        <f t="shared" si="35"/>
        <v>0</v>
      </c>
      <c r="L116" s="233"/>
      <c r="M116" s="125"/>
      <c r="N116" s="126"/>
      <c r="O116" s="92"/>
      <c r="P116" s="92"/>
    </row>
    <row r="117" spans="1:16" s="11" customFormat="1" ht="15" customHeight="1" thickBot="1">
      <c r="A117" s="178"/>
      <c r="B117" s="161" t="s">
        <v>24</v>
      </c>
      <c r="C117" s="162">
        <f t="shared" ref="C117:K117" si="36">C115*C116</f>
        <v>0</v>
      </c>
      <c r="D117" s="162">
        <f>D115*D116</f>
        <v>0</v>
      </c>
      <c r="E117" s="162">
        <f t="shared" si="36"/>
        <v>0</v>
      </c>
      <c r="F117" s="162">
        <f t="shared" si="36"/>
        <v>0</v>
      </c>
      <c r="G117" s="162">
        <f t="shared" si="36"/>
        <v>0</v>
      </c>
      <c r="H117" s="162">
        <f t="shared" si="36"/>
        <v>0</v>
      </c>
      <c r="I117" s="162">
        <f t="shared" si="36"/>
        <v>0</v>
      </c>
      <c r="J117" s="162">
        <f>J115*J116</f>
        <v>0</v>
      </c>
      <c r="K117" s="162">
        <f t="shared" si="36"/>
        <v>0</v>
      </c>
      <c r="L117" s="234"/>
      <c r="M117" s="163">
        <f>SUM(C117:K117)</f>
        <v>0</v>
      </c>
      <c r="N117" s="164"/>
      <c r="O117" s="92"/>
      <c r="P117" s="92"/>
    </row>
    <row r="118" spans="1:16" ht="15" customHeight="1" thickTop="1">
      <c r="A118" s="165">
        <v>11</v>
      </c>
      <c r="B118" s="166" t="s">
        <v>129</v>
      </c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  <c r="M118" s="169"/>
      <c r="N118" s="170"/>
      <c r="O118" s="92"/>
      <c r="P118" s="92"/>
    </row>
    <row r="119" spans="1:16" ht="15" customHeight="1">
      <c r="A119" s="181"/>
      <c r="B119" s="123" t="s">
        <v>33</v>
      </c>
      <c r="C119" s="124"/>
      <c r="D119" s="124"/>
      <c r="E119" s="124"/>
      <c r="F119" s="124"/>
      <c r="G119" s="124"/>
      <c r="H119" s="124"/>
      <c r="I119" s="124"/>
      <c r="J119" s="124"/>
      <c r="K119" s="124"/>
      <c r="L119" s="124">
        <f>SUM(C119:K119)</f>
        <v>0</v>
      </c>
      <c r="M119" s="125">
        <f>C119*C$6+E119*E$6+F119*F$6+G119*G$6+H119*H$6+I119*I$6+J119*J$6+K119*K$6</f>
        <v>0</v>
      </c>
      <c r="N119" s="126"/>
      <c r="O119" s="92"/>
      <c r="P119" s="92"/>
    </row>
    <row r="120" spans="1:16" ht="15" customHeight="1">
      <c r="A120" s="181"/>
      <c r="B120" s="123" t="s">
        <v>171</v>
      </c>
      <c r="C120" s="124"/>
      <c r="D120" s="124"/>
      <c r="E120" s="124"/>
      <c r="F120" s="124"/>
      <c r="G120" s="124"/>
      <c r="H120" s="124"/>
      <c r="I120" s="124"/>
      <c r="J120" s="124"/>
      <c r="K120" s="124"/>
      <c r="L120" s="124">
        <f>SUM(C120:K120)</f>
        <v>0</v>
      </c>
      <c r="M120" s="125">
        <f>C120*C$6+E120*E$6+F120*F$6+G120*G$6+H120*H$6+I120*I$6+J120*J$6+K120*K$6</f>
        <v>0</v>
      </c>
      <c r="N120" s="126"/>
      <c r="O120" s="92"/>
      <c r="P120" s="92"/>
    </row>
    <row r="121" spans="1:16" ht="15" customHeight="1">
      <c r="A121" s="181"/>
      <c r="B121" s="123" t="s">
        <v>34</v>
      </c>
      <c r="C121" s="124"/>
      <c r="D121" s="124"/>
      <c r="E121" s="124"/>
      <c r="F121" s="124"/>
      <c r="G121" s="124"/>
      <c r="H121" s="124"/>
      <c r="I121" s="124"/>
      <c r="J121" s="124"/>
      <c r="K121" s="124"/>
      <c r="L121" s="124">
        <f>SUM(C121:K121)</f>
        <v>0</v>
      </c>
      <c r="M121" s="125">
        <f>C121*C$6+E121*E$6+F121*F$6+G121*G$6+H121*H$6+I121*I$6+J121*J$6+K121*K$6</f>
        <v>0</v>
      </c>
      <c r="N121" s="126"/>
      <c r="O121" s="92"/>
      <c r="P121" s="92"/>
    </row>
    <row r="122" spans="1:16" ht="15" customHeight="1">
      <c r="A122" s="181"/>
      <c r="B122" s="123" t="s">
        <v>69</v>
      </c>
      <c r="C122" s="124"/>
      <c r="D122" s="124"/>
      <c r="E122" s="124"/>
      <c r="F122" s="124"/>
      <c r="G122" s="124"/>
      <c r="H122" s="124"/>
      <c r="I122" s="124"/>
      <c r="J122" s="124"/>
      <c r="K122" s="124"/>
      <c r="L122" s="124">
        <f>SUM(C122:K122)</f>
        <v>0</v>
      </c>
      <c r="M122" s="125">
        <f>C122*C$6+E122*E$6+F122*F$6+G122*G$6+H122*H$6+I122*I$6+J122*J$6+K122*K$6</f>
        <v>0</v>
      </c>
      <c r="N122" s="126"/>
      <c r="O122" s="92"/>
      <c r="P122" s="92"/>
    </row>
    <row r="123" spans="1:16" ht="15" customHeight="1" thickBot="1">
      <c r="A123" s="182"/>
      <c r="B123" s="149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1"/>
      <c r="N123" s="152"/>
      <c r="O123" s="92"/>
      <c r="P123" s="92"/>
    </row>
    <row r="124" spans="1:16" ht="15" customHeight="1" thickTop="1">
      <c r="A124" s="179"/>
      <c r="B124" s="173" t="s">
        <v>23</v>
      </c>
      <c r="C124" s="180">
        <f>SUM(C118:C121)</f>
        <v>0</v>
      </c>
      <c r="D124" s="180">
        <f>SUM(D118:D121)</f>
        <v>0</v>
      </c>
      <c r="E124" s="180">
        <f t="shared" ref="E124:M124" si="37">SUM(E118:E123)</f>
        <v>0</v>
      </c>
      <c r="F124" s="180">
        <f t="shared" si="37"/>
        <v>0</v>
      </c>
      <c r="G124" s="180">
        <f t="shared" si="37"/>
        <v>0</v>
      </c>
      <c r="H124" s="180">
        <f t="shared" si="37"/>
        <v>0</v>
      </c>
      <c r="I124" s="180">
        <f t="shared" si="37"/>
        <v>0</v>
      </c>
      <c r="J124" s="180">
        <f t="shared" si="37"/>
        <v>0</v>
      </c>
      <c r="K124" s="180">
        <f t="shared" si="37"/>
        <v>0</v>
      </c>
      <c r="L124" s="232">
        <f t="shared" si="37"/>
        <v>0</v>
      </c>
      <c r="M124" s="175">
        <f t="shared" si="37"/>
        <v>0</v>
      </c>
      <c r="N124" s="176"/>
      <c r="O124" s="92"/>
      <c r="P124" s="92"/>
    </row>
    <row r="125" spans="1:16" ht="15" customHeight="1">
      <c r="A125" s="158"/>
      <c r="B125" s="123" t="s">
        <v>22</v>
      </c>
      <c r="C125" s="159">
        <f t="shared" ref="C125:K125" si="38">C$6</f>
        <v>0</v>
      </c>
      <c r="D125" s="159">
        <f t="shared" si="38"/>
        <v>0</v>
      </c>
      <c r="E125" s="159">
        <f t="shared" si="38"/>
        <v>0</v>
      </c>
      <c r="F125" s="159">
        <f t="shared" si="38"/>
        <v>0</v>
      </c>
      <c r="G125" s="159">
        <f t="shared" si="38"/>
        <v>0</v>
      </c>
      <c r="H125" s="159">
        <f t="shared" si="38"/>
        <v>0</v>
      </c>
      <c r="I125" s="159">
        <f t="shared" si="38"/>
        <v>0</v>
      </c>
      <c r="J125" s="159">
        <f t="shared" si="38"/>
        <v>0</v>
      </c>
      <c r="K125" s="159">
        <f t="shared" si="38"/>
        <v>0</v>
      </c>
      <c r="L125" s="233"/>
      <c r="M125" s="125"/>
      <c r="N125" s="126"/>
      <c r="O125" s="92"/>
      <c r="P125" s="92"/>
    </row>
    <row r="126" spans="1:16" ht="15" customHeight="1" thickBot="1">
      <c r="A126" s="160"/>
      <c r="B126" s="161" t="s">
        <v>24</v>
      </c>
      <c r="C126" s="162">
        <f t="shared" ref="C126:K126" si="39">C124*C125</f>
        <v>0</v>
      </c>
      <c r="D126" s="162">
        <f t="shared" si="39"/>
        <v>0</v>
      </c>
      <c r="E126" s="162">
        <f t="shared" si="39"/>
        <v>0</v>
      </c>
      <c r="F126" s="162">
        <f t="shared" si="39"/>
        <v>0</v>
      </c>
      <c r="G126" s="162">
        <f t="shared" si="39"/>
        <v>0</v>
      </c>
      <c r="H126" s="162">
        <f t="shared" si="39"/>
        <v>0</v>
      </c>
      <c r="I126" s="162">
        <f t="shared" si="39"/>
        <v>0</v>
      </c>
      <c r="J126" s="162">
        <f t="shared" si="39"/>
        <v>0</v>
      </c>
      <c r="K126" s="162">
        <f t="shared" si="39"/>
        <v>0</v>
      </c>
      <c r="L126" s="234"/>
      <c r="M126" s="163">
        <f>SUM(C126:K126)</f>
        <v>0</v>
      </c>
      <c r="N126" s="164"/>
      <c r="O126" s="92"/>
      <c r="P126" s="92"/>
    </row>
    <row r="127" spans="1:16" ht="15" customHeight="1" thickTop="1">
      <c r="A127" s="165">
        <v>12</v>
      </c>
      <c r="B127" s="166" t="s">
        <v>131</v>
      </c>
      <c r="C127" s="167"/>
      <c r="D127" s="167"/>
      <c r="E127" s="167"/>
      <c r="F127" s="167"/>
      <c r="G127" s="167"/>
      <c r="H127" s="167"/>
      <c r="I127" s="167"/>
      <c r="J127" s="167"/>
      <c r="K127" s="167"/>
      <c r="L127" s="167"/>
      <c r="M127" s="169"/>
      <c r="N127" s="170"/>
      <c r="O127" s="92"/>
      <c r="P127" s="92"/>
    </row>
    <row r="128" spans="1:16" ht="15" customHeight="1">
      <c r="A128" s="181"/>
      <c r="B128" s="123" t="s">
        <v>174</v>
      </c>
      <c r="C128" s="124"/>
      <c r="D128" s="124"/>
      <c r="E128" s="124"/>
      <c r="F128" s="124"/>
      <c r="G128" s="124"/>
      <c r="H128" s="124"/>
      <c r="I128" s="124"/>
      <c r="J128" s="124"/>
      <c r="K128" s="124"/>
      <c r="L128" s="124">
        <f>SUM(C128:K128)</f>
        <v>0</v>
      </c>
      <c r="M128" s="125">
        <f>C128*C$6+D128*D$6+E128*E$6+F128*F$6+G128*G$6+H128*H$6+I128*I$6+J128*J$6+K128*K$6</f>
        <v>0</v>
      </c>
      <c r="N128" s="126"/>
      <c r="O128" s="92"/>
      <c r="P128" s="92"/>
    </row>
    <row r="129" spans="1:16" ht="15" customHeight="1">
      <c r="A129" s="181"/>
      <c r="B129" s="123" t="s">
        <v>173</v>
      </c>
      <c r="C129" s="124"/>
      <c r="D129" s="124"/>
      <c r="E129" s="124"/>
      <c r="F129" s="124"/>
      <c r="G129" s="124"/>
      <c r="H129" s="124"/>
      <c r="I129" s="124"/>
      <c r="J129" s="124"/>
      <c r="K129" s="124"/>
      <c r="L129" s="124">
        <f>SUM(C129:K129)</f>
        <v>0</v>
      </c>
      <c r="M129" s="125">
        <f>C129*C$6+D129*D$6+E129*E$6+F129*F$6+G129*G$6+H129*H$6+I129*I$6+J129*J$6+K129*K$6</f>
        <v>0</v>
      </c>
      <c r="N129" s="126"/>
      <c r="O129" s="92"/>
      <c r="P129" s="92"/>
    </row>
    <row r="130" spans="1:16" ht="15" customHeight="1">
      <c r="A130" s="181"/>
      <c r="B130" s="123" t="s">
        <v>172</v>
      </c>
      <c r="C130" s="124"/>
      <c r="D130" s="124"/>
      <c r="E130" s="124"/>
      <c r="F130" s="124"/>
      <c r="G130" s="124"/>
      <c r="H130" s="124"/>
      <c r="I130" s="124"/>
      <c r="J130" s="124"/>
      <c r="K130" s="124"/>
      <c r="L130" s="124">
        <f>SUM(C130:K130)</f>
        <v>0</v>
      </c>
      <c r="M130" s="125">
        <f>C130*C$6+D130*D$6+E130*E$6+F130*F$6+G130*G$6+H130*H$6+I130*I$6+J130*J$6+K130*K$6</f>
        <v>0</v>
      </c>
      <c r="N130" s="126"/>
      <c r="O130" s="92"/>
      <c r="P130" s="92"/>
    </row>
    <row r="131" spans="1:16" ht="15" customHeight="1">
      <c r="A131" s="181"/>
      <c r="B131" s="123" t="s">
        <v>66</v>
      </c>
      <c r="C131" s="124"/>
      <c r="D131" s="124"/>
      <c r="E131" s="124"/>
      <c r="F131" s="124"/>
      <c r="G131" s="124"/>
      <c r="H131" s="124"/>
      <c r="I131" s="124"/>
      <c r="J131" s="124"/>
      <c r="K131" s="124"/>
      <c r="L131" s="124">
        <f>SUM(C131:K131)</f>
        <v>0</v>
      </c>
      <c r="M131" s="125">
        <f>C131*C$6+D131*D$6+E131*E$6+F131*F$6+G131*G$6+H131*H$6+I131*I$6+J131*J$6+K131*K$6</f>
        <v>0</v>
      </c>
      <c r="N131" s="126"/>
      <c r="O131" s="92"/>
      <c r="P131" s="92"/>
    </row>
    <row r="132" spans="1:16" ht="15" customHeight="1">
      <c r="A132" s="181"/>
      <c r="B132" s="123" t="s">
        <v>175</v>
      </c>
      <c r="C132" s="124"/>
      <c r="D132" s="124"/>
      <c r="E132" s="124"/>
      <c r="F132" s="124"/>
      <c r="G132" s="124"/>
      <c r="H132" s="124"/>
      <c r="I132" s="124"/>
      <c r="J132" s="124"/>
      <c r="K132" s="124"/>
      <c r="L132" s="124">
        <f>SUM(C132:K132)</f>
        <v>0</v>
      </c>
      <c r="M132" s="125">
        <f>C132*C$6+D132*D$6+E132*E$6+F132*F$6+G132*G$6+H132*H$6+I132*I$6+J132*J$6+K132*K$6</f>
        <v>0</v>
      </c>
      <c r="N132" s="126"/>
      <c r="O132" s="92"/>
      <c r="P132" s="92"/>
    </row>
    <row r="133" spans="1:16" ht="15" customHeight="1" thickBot="1">
      <c r="A133" s="182"/>
      <c r="B133" s="149"/>
      <c r="C133" s="150"/>
      <c r="D133" s="150"/>
      <c r="E133" s="150"/>
      <c r="F133" s="150"/>
      <c r="G133" s="150"/>
      <c r="H133" s="150"/>
      <c r="I133" s="150"/>
      <c r="J133" s="150"/>
      <c r="K133" s="150"/>
      <c r="L133" s="150"/>
      <c r="M133" s="151"/>
      <c r="N133" s="152"/>
      <c r="O133" s="92"/>
      <c r="P133" s="92"/>
    </row>
    <row r="134" spans="1:16" ht="15" customHeight="1" thickTop="1">
      <c r="A134" s="179"/>
      <c r="B134" s="173" t="s">
        <v>23</v>
      </c>
      <c r="C134" s="180">
        <f>SUM(C127:C132)</f>
        <v>0</v>
      </c>
      <c r="D134" s="180">
        <f>SUM(D127:D132)</f>
        <v>0</v>
      </c>
      <c r="E134" s="180">
        <f t="shared" ref="E134:M134" si="40">SUM(E127:E133)</f>
        <v>0</v>
      </c>
      <c r="F134" s="180">
        <f t="shared" si="40"/>
        <v>0</v>
      </c>
      <c r="G134" s="180">
        <f t="shared" si="40"/>
        <v>0</v>
      </c>
      <c r="H134" s="180">
        <f t="shared" si="40"/>
        <v>0</v>
      </c>
      <c r="I134" s="180">
        <f t="shared" si="40"/>
        <v>0</v>
      </c>
      <c r="J134" s="180">
        <f t="shared" si="40"/>
        <v>0</v>
      </c>
      <c r="K134" s="180">
        <f t="shared" si="40"/>
        <v>0</v>
      </c>
      <c r="L134" s="232">
        <f t="shared" si="40"/>
        <v>0</v>
      </c>
      <c r="M134" s="175">
        <f t="shared" si="40"/>
        <v>0</v>
      </c>
      <c r="N134" s="176"/>
      <c r="O134" s="92"/>
      <c r="P134" s="92"/>
    </row>
    <row r="135" spans="1:16" ht="15" customHeight="1">
      <c r="A135" s="158"/>
      <c r="B135" s="123" t="s">
        <v>22</v>
      </c>
      <c r="C135" s="159">
        <f t="shared" ref="C135:K135" si="41">C$6</f>
        <v>0</v>
      </c>
      <c r="D135" s="159">
        <f t="shared" si="41"/>
        <v>0</v>
      </c>
      <c r="E135" s="159">
        <f t="shared" si="41"/>
        <v>0</v>
      </c>
      <c r="F135" s="159">
        <f t="shared" si="41"/>
        <v>0</v>
      </c>
      <c r="G135" s="159">
        <f t="shared" si="41"/>
        <v>0</v>
      </c>
      <c r="H135" s="159">
        <f t="shared" si="41"/>
        <v>0</v>
      </c>
      <c r="I135" s="159">
        <f t="shared" si="41"/>
        <v>0</v>
      </c>
      <c r="J135" s="159">
        <f t="shared" si="41"/>
        <v>0</v>
      </c>
      <c r="K135" s="159">
        <f t="shared" si="41"/>
        <v>0</v>
      </c>
      <c r="L135" s="233"/>
      <c r="M135" s="125"/>
      <c r="N135" s="126"/>
      <c r="O135" s="92"/>
      <c r="P135" s="92"/>
    </row>
    <row r="136" spans="1:16" ht="15" customHeight="1" thickBot="1">
      <c r="A136" s="160"/>
      <c r="B136" s="161" t="s">
        <v>24</v>
      </c>
      <c r="C136" s="162">
        <f t="shared" ref="C136:K136" si="42">C134*C135</f>
        <v>0</v>
      </c>
      <c r="D136" s="162">
        <f t="shared" si="42"/>
        <v>0</v>
      </c>
      <c r="E136" s="162">
        <f t="shared" si="42"/>
        <v>0</v>
      </c>
      <c r="F136" s="162">
        <f t="shared" si="42"/>
        <v>0</v>
      </c>
      <c r="G136" s="162">
        <f t="shared" si="42"/>
        <v>0</v>
      </c>
      <c r="H136" s="162">
        <f t="shared" si="42"/>
        <v>0</v>
      </c>
      <c r="I136" s="162">
        <f t="shared" si="42"/>
        <v>0</v>
      </c>
      <c r="J136" s="162">
        <f t="shared" si="42"/>
        <v>0</v>
      </c>
      <c r="K136" s="162">
        <f t="shared" si="42"/>
        <v>0</v>
      </c>
      <c r="L136" s="234"/>
      <c r="M136" s="163">
        <f>SUM(C136:K136)</f>
        <v>0</v>
      </c>
      <c r="N136" s="164"/>
      <c r="O136" s="92"/>
      <c r="P136" s="92"/>
    </row>
    <row r="137" spans="1:16" ht="15" customHeight="1" thickTop="1">
      <c r="A137" s="165">
        <v>13</v>
      </c>
      <c r="B137" s="166" t="s">
        <v>177</v>
      </c>
      <c r="C137" s="167"/>
      <c r="D137" s="167"/>
      <c r="E137" s="167"/>
      <c r="F137" s="167"/>
      <c r="G137" s="167"/>
      <c r="H137" s="167"/>
      <c r="I137" s="167"/>
      <c r="J137" s="167"/>
      <c r="K137" s="167"/>
      <c r="L137" s="167"/>
      <c r="M137" s="169"/>
      <c r="N137" s="170"/>
      <c r="O137" s="92"/>
      <c r="P137" s="92"/>
    </row>
    <row r="138" spans="1:16" ht="15" customHeight="1">
      <c r="A138" s="127">
        <v>13.1</v>
      </c>
      <c r="B138" s="123" t="s">
        <v>154</v>
      </c>
      <c r="C138" s="183"/>
      <c r="D138" s="183"/>
      <c r="E138" s="183"/>
      <c r="F138" s="183"/>
      <c r="G138" s="183"/>
      <c r="H138" s="183"/>
      <c r="I138" s="183"/>
      <c r="J138" s="183"/>
      <c r="K138" s="183"/>
      <c r="L138" s="124"/>
      <c r="M138" s="125"/>
      <c r="N138" s="126"/>
      <c r="O138" s="92"/>
      <c r="P138" s="92"/>
    </row>
    <row r="139" spans="1:16" ht="15" customHeight="1">
      <c r="A139" s="181"/>
      <c r="B139" s="123" t="s">
        <v>155</v>
      </c>
      <c r="C139" s="183"/>
      <c r="D139" s="183"/>
      <c r="E139" s="183"/>
      <c r="F139" s="183"/>
      <c r="G139" s="183"/>
      <c r="H139" s="183"/>
      <c r="I139" s="183"/>
      <c r="J139" s="183"/>
      <c r="K139" s="183"/>
      <c r="L139" s="124">
        <f t="shared" ref="L139:L152" si="43">SUM(C139:K139)</f>
        <v>0</v>
      </c>
      <c r="M139" s="125">
        <f>C139*C$6+D139*D$6+E139*E$6+F139*F$6+G139*G$6+H139*H$6+I139*I$6+J139*J$6+K139*K$6</f>
        <v>0</v>
      </c>
      <c r="N139" s="126"/>
      <c r="O139" s="92"/>
      <c r="P139" s="92"/>
    </row>
    <row r="140" spans="1:16" ht="15" customHeight="1">
      <c r="A140" s="181"/>
      <c r="B140" s="123" t="s">
        <v>156</v>
      </c>
      <c r="C140" s="183"/>
      <c r="D140" s="183"/>
      <c r="E140" s="183"/>
      <c r="F140" s="183"/>
      <c r="G140" s="183"/>
      <c r="H140" s="183"/>
      <c r="I140" s="183"/>
      <c r="J140" s="183"/>
      <c r="K140" s="183"/>
      <c r="L140" s="124">
        <f t="shared" si="43"/>
        <v>0</v>
      </c>
      <c r="M140" s="125">
        <f t="shared" ref="M140:M152" si="44">C140*C$6+D140*D$6+E140*E$6+F140*F$6+G140*G$6+H140*H$6+I140*I$6+J140*J$6+K140*K$6</f>
        <v>0</v>
      </c>
      <c r="N140" s="126"/>
      <c r="O140" s="92"/>
      <c r="P140" s="92"/>
    </row>
    <row r="141" spans="1:16" ht="15" customHeight="1">
      <c r="A141" s="181"/>
      <c r="B141" s="123" t="s">
        <v>157</v>
      </c>
      <c r="C141" s="183"/>
      <c r="D141" s="183"/>
      <c r="E141" s="183"/>
      <c r="F141" s="183"/>
      <c r="G141" s="183"/>
      <c r="H141" s="183"/>
      <c r="I141" s="183"/>
      <c r="J141" s="183"/>
      <c r="K141" s="183"/>
      <c r="L141" s="124">
        <f t="shared" si="43"/>
        <v>0</v>
      </c>
      <c r="M141" s="125">
        <f t="shared" si="44"/>
        <v>0</v>
      </c>
      <c r="N141" s="126"/>
      <c r="O141" s="92"/>
      <c r="P141" s="92"/>
    </row>
    <row r="142" spans="1:16" ht="15" customHeight="1">
      <c r="A142" s="181"/>
      <c r="B142" s="123" t="s">
        <v>162</v>
      </c>
      <c r="C142" s="183"/>
      <c r="D142" s="183"/>
      <c r="E142" s="183"/>
      <c r="F142" s="183"/>
      <c r="G142" s="183"/>
      <c r="H142" s="183"/>
      <c r="I142" s="183"/>
      <c r="J142" s="183"/>
      <c r="K142" s="183"/>
      <c r="L142" s="124">
        <f t="shared" si="43"/>
        <v>0</v>
      </c>
      <c r="M142" s="125">
        <f t="shared" si="44"/>
        <v>0</v>
      </c>
      <c r="N142" s="126"/>
      <c r="O142" s="92"/>
      <c r="P142" s="92"/>
    </row>
    <row r="143" spans="1:16" ht="15" customHeight="1">
      <c r="A143" s="127">
        <v>13.2</v>
      </c>
      <c r="B143" s="123" t="s">
        <v>158</v>
      </c>
      <c r="C143" s="183"/>
      <c r="D143" s="183"/>
      <c r="E143" s="183"/>
      <c r="F143" s="183"/>
      <c r="G143" s="183"/>
      <c r="H143" s="183"/>
      <c r="I143" s="183"/>
      <c r="J143" s="183"/>
      <c r="K143" s="183"/>
      <c r="L143" s="124"/>
      <c r="M143" s="125"/>
      <c r="N143" s="126"/>
      <c r="O143" s="92"/>
      <c r="P143" s="92"/>
    </row>
    <row r="144" spans="1:16" ht="15" customHeight="1">
      <c r="A144" s="127"/>
      <c r="B144" s="123" t="s">
        <v>159</v>
      </c>
      <c r="C144" s="183"/>
      <c r="D144" s="183"/>
      <c r="E144" s="183"/>
      <c r="F144" s="183"/>
      <c r="G144" s="183"/>
      <c r="H144" s="183"/>
      <c r="I144" s="183"/>
      <c r="J144" s="183"/>
      <c r="K144" s="183"/>
      <c r="L144" s="124">
        <f>SUM(C144:K144)</f>
        <v>0</v>
      </c>
      <c r="M144" s="125">
        <f>C144*C$6+D144*D$6+E144*E$6+F144*F$6+G144*G$6+H144*H$6+I144*I$6+J144*J$6+K144*K$6</f>
        <v>0</v>
      </c>
      <c r="N144" s="126"/>
      <c r="O144" s="92"/>
      <c r="P144" s="92"/>
    </row>
    <row r="145" spans="1:17" ht="15" customHeight="1">
      <c r="A145" s="127"/>
      <c r="B145" s="123" t="s">
        <v>160</v>
      </c>
      <c r="C145" s="183"/>
      <c r="D145" s="183"/>
      <c r="E145" s="183"/>
      <c r="F145" s="183"/>
      <c r="G145" s="183"/>
      <c r="H145" s="183"/>
      <c r="I145" s="183"/>
      <c r="J145" s="183"/>
      <c r="K145" s="183"/>
      <c r="L145" s="124">
        <f>SUM(C145:K145)</f>
        <v>0</v>
      </c>
      <c r="M145" s="125">
        <f>C145*C$6+D145*D$6+E145*E$6+F145*F$6+G145*G$6+H145*H$6+I145*I$6+J145*J$6+K145*K$6</f>
        <v>0</v>
      </c>
      <c r="N145" s="126"/>
      <c r="O145" s="92"/>
      <c r="P145" s="92"/>
    </row>
    <row r="146" spans="1:17" ht="15" customHeight="1">
      <c r="A146" s="127"/>
      <c r="B146" s="123" t="s">
        <v>68</v>
      </c>
      <c r="C146" s="183"/>
      <c r="D146" s="183"/>
      <c r="E146" s="183"/>
      <c r="F146" s="183"/>
      <c r="G146" s="183"/>
      <c r="H146" s="183"/>
      <c r="I146" s="183"/>
      <c r="J146" s="183"/>
      <c r="K146" s="183"/>
      <c r="L146" s="124">
        <f>SUM(C146:K146)</f>
        <v>0</v>
      </c>
      <c r="M146" s="125">
        <f>C146*C$6+D146*D$6+E146*E$6+F146*F$6+G146*G$6+H146*H$6+I146*I$6+J146*J$6+K146*K$6</f>
        <v>0</v>
      </c>
      <c r="N146" s="126"/>
      <c r="O146" s="92"/>
      <c r="P146" s="92"/>
    </row>
    <row r="147" spans="1:17" ht="15" customHeight="1">
      <c r="A147" s="127"/>
      <c r="B147" s="128" t="s">
        <v>161</v>
      </c>
      <c r="C147" s="183"/>
      <c r="D147" s="183"/>
      <c r="E147" s="183"/>
      <c r="F147" s="183"/>
      <c r="G147" s="183"/>
      <c r="H147" s="183"/>
      <c r="I147" s="183"/>
      <c r="J147" s="183"/>
      <c r="K147" s="183"/>
      <c r="L147" s="124">
        <f>SUM(C147:K147)</f>
        <v>0</v>
      </c>
      <c r="M147" s="125">
        <f>C147*C$6+D147*D$6+E147*E$6+F147*F$6+G147*G$6+H147*H$6+I147*I$6+J147*J$6+K147*K$6</f>
        <v>0</v>
      </c>
      <c r="N147" s="126"/>
      <c r="O147" s="92"/>
      <c r="P147" s="92"/>
    </row>
    <row r="148" spans="1:17" ht="15" customHeight="1">
      <c r="A148" s="127">
        <v>13.3</v>
      </c>
      <c r="B148" s="123" t="s">
        <v>163</v>
      </c>
      <c r="C148" s="124"/>
      <c r="D148" s="124"/>
      <c r="E148" s="124"/>
      <c r="F148" s="124"/>
      <c r="G148" s="124"/>
      <c r="H148" s="124"/>
      <c r="I148" s="124"/>
      <c r="J148" s="184"/>
      <c r="K148" s="184"/>
      <c r="L148" s="124"/>
      <c r="M148" s="125"/>
      <c r="N148" s="126"/>
      <c r="O148" s="92"/>
      <c r="P148" s="92"/>
    </row>
    <row r="149" spans="1:17" ht="15" customHeight="1">
      <c r="A149" s="127"/>
      <c r="B149" s="123" t="s">
        <v>164</v>
      </c>
      <c r="C149" s="124"/>
      <c r="D149" s="124"/>
      <c r="E149" s="124"/>
      <c r="F149" s="124"/>
      <c r="G149" s="124"/>
      <c r="H149" s="124"/>
      <c r="I149" s="124"/>
      <c r="J149" s="184"/>
      <c r="K149" s="184"/>
      <c r="L149" s="124">
        <f t="shared" si="43"/>
        <v>0</v>
      </c>
      <c r="M149" s="125">
        <f t="shared" si="44"/>
        <v>0</v>
      </c>
      <c r="N149" s="126"/>
      <c r="O149" s="92"/>
      <c r="P149" s="92"/>
    </row>
    <row r="150" spans="1:17" ht="15" customHeight="1">
      <c r="A150" s="127"/>
      <c r="B150" s="123" t="s">
        <v>165</v>
      </c>
      <c r="C150" s="124"/>
      <c r="D150" s="124"/>
      <c r="E150" s="124"/>
      <c r="F150" s="124"/>
      <c r="G150" s="124"/>
      <c r="H150" s="124"/>
      <c r="I150" s="124"/>
      <c r="J150" s="184"/>
      <c r="K150" s="184"/>
      <c r="L150" s="124">
        <f t="shared" si="43"/>
        <v>0</v>
      </c>
      <c r="M150" s="125">
        <f t="shared" si="44"/>
        <v>0</v>
      </c>
      <c r="N150" s="126"/>
      <c r="O150" s="92"/>
      <c r="P150" s="92"/>
      <c r="Q150" s="11"/>
    </row>
    <row r="151" spans="1:17" ht="15" customHeight="1">
      <c r="A151" s="127"/>
      <c r="B151" s="123" t="s">
        <v>66</v>
      </c>
      <c r="C151" s="124"/>
      <c r="D151" s="124"/>
      <c r="E151" s="124"/>
      <c r="F151" s="124"/>
      <c r="G151" s="124"/>
      <c r="H151" s="124"/>
      <c r="I151" s="124"/>
      <c r="J151" s="184"/>
      <c r="K151" s="184"/>
      <c r="L151" s="124">
        <f t="shared" si="43"/>
        <v>0</v>
      </c>
      <c r="M151" s="125">
        <f t="shared" si="44"/>
        <v>0</v>
      </c>
      <c r="N151" s="126"/>
      <c r="O151" s="92"/>
      <c r="P151" s="92"/>
      <c r="Q151" s="11"/>
    </row>
    <row r="152" spans="1:17" ht="15" customHeight="1">
      <c r="A152" s="127"/>
      <c r="B152" s="128" t="s">
        <v>166</v>
      </c>
      <c r="C152" s="124"/>
      <c r="D152" s="124"/>
      <c r="E152" s="124"/>
      <c r="F152" s="124"/>
      <c r="G152" s="124"/>
      <c r="H152" s="124"/>
      <c r="I152" s="124"/>
      <c r="J152" s="184"/>
      <c r="K152" s="184"/>
      <c r="L152" s="124">
        <f t="shared" si="43"/>
        <v>0</v>
      </c>
      <c r="M152" s="125">
        <f t="shared" si="44"/>
        <v>0</v>
      </c>
      <c r="N152" s="126"/>
      <c r="O152" s="92"/>
      <c r="P152" s="92"/>
    </row>
    <row r="153" spans="1:17" ht="15" customHeight="1" thickBot="1">
      <c r="A153" s="185"/>
      <c r="B153" s="186"/>
      <c r="C153" s="150"/>
      <c r="D153" s="150"/>
      <c r="E153" s="150"/>
      <c r="F153" s="150"/>
      <c r="G153" s="150"/>
      <c r="H153" s="150"/>
      <c r="I153" s="150"/>
      <c r="J153" s="187"/>
      <c r="K153" s="187"/>
      <c r="L153" s="150"/>
      <c r="M153" s="151"/>
      <c r="N153" s="152"/>
      <c r="O153" s="92"/>
      <c r="P153" s="92"/>
    </row>
    <row r="154" spans="1:17" ht="15" customHeight="1" thickTop="1">
      <c r="A154" s="179"/>
      <c r="B154" s="173" t="s">
        <v>23</v>
      </c>
      <c r="C154" s="180">
        <f t="shared" ref="C154:L154" si="45">SUM(C137:C153)</f>
        <v>0</v>
      </c>
      <c r="D154" s="180">
        <f t="shared" si="45"/>
        <v>0</v>
      </c>
      <c r="E154" s="180">
        <f t="shared" si="45"/>
        <v>0</v>
      </c>
      <c r="F154" s="180">
        <f t="shared" si="45"/>
        <v>0</v>
      </c>
      <c r="G154" s="180">
        <f t="shared" si="45"/>
        <v>0</v>
      </c>
      <c r="H154" s="180">
        <f t="shared" si="45"/>
        <v>0</v>
      </c>
      <c r="I154" s="180">
        <f t="shared" si="45"/>
        <v>0</v>
      </c>
      <c r="J154" s="180">
        <f t="shared" si="45"/>
        <v>0</v>
      </c>
      <c r="K154" s="180">
        <f t="shared" si="45"/>
        <v>0</v>
      </c>
      <c r="L154" s="232">
        <f t="shared" si="45"/>
        <v>0</v>
      </c>
      <c r="M154" s="175">
        <f>SUM(M138:M153)</f>
        <v>0</v>
      </c>
      <c r="N154" s="176"/>
      <c r="O154" s="92"/>
      <c r="P154" s="92"/>
    </row>
    <row r="155" spans="1:17" ht="15" customHeight="1">
      <c r="A155" s="158"/>
      <c r="B155" s="123" t="s">
        <v>22</v>
      </c>
      <c r="C155" s="159">
        <f t="shared" ref="C155:K155" si="46">C$6</f>
        <v>0</v>
      </c>
      <c r="D155" s="159">
        <f t="shared" si="46"/>
        <v>0</v>
      </c>
      <c r="E155" s="159">
        <f t="shared" si="46"/>
        <v>0</v>
      </c>
      <c r="F155" s="159">
        <f t="shared" si="46"/>
        <v>0</v>
      </c>
      <c r="G155" s="159">
        <f t="shared" si="46"/>
        <v>0</v>
      </c>
      <c r="H155" s="159">
        <f t="shared" si="46"/>
        <v>0</v>
      </c>
      <c r="I155" s="159">
        <f t="shared" si="46"/>
        <v>0</v>
      </c>
      <c r="J155" s="159">
        <f t="shared" si="46"/>
        <v>0</v>
      </c>
      <c r="K155" s="159">
        <f t="shared" si="46"/>
        <v>0</v>
      </c>
      <c r="L155" s="233"/>
      <c r="M155" s="125"/>
      <c r="N155" s="126"/>
      <c r="O155" s="92"/>
      <c r="P155" s="92"/>
    </row>
    <row r="156" spans="1:17" ht="15" customHeight="1" thickBot="1">
      <c r="A156" s="160"/>
      <c r="B156" s="161" t="s">
        <v>24</v>
      </c>
      <c r="C156" s="188">
        <f t="shared" ref="C156:K156" si="47">C154*C155</f>
        <v>0</v>
      </c>
      <c r="D156" s="188">
        <f t="shared" si="47"/>
        <v>0</v>
      </c>
      <c r="E156" s="188">
        <f t="shared" si="47"/>
        <v>0</v>
      </c>
      <c r="F156" s="188">
        <f t="shared" si="47"/>
        <v>0</v>
      </c>
      <c r="G156" s="188">
        <f t="shared" si="47"/>
        <v>0</v>
      </c>
      <c r="H156" s="188">
        <f t="shared" si="47"/>
        <v>0</v>
      </c>
      <c r="I156" s="188">
        <f t="shared" si="47"/>
        <v>0</v>
      </c>
      <c r="J156" s="188">
        <f t="shared" si="47"/>
        <v>0</v>
      </c>
      <c r="K156" s="188">
        <f t="shared" si="47"/>
        <v>0</v>
      </c>
      <c r="L156" s="234"/>
      <c r="M156" s="163">
        <f>SUM(C156:K156)</f>
        <v>0</v>
      </c>
      <c r="N156" s="164"/>
      <c r="O156" s="92"/>
      <c r="P156" s="92"/>
    </row>
    <row r="157" spans="1:17" ht="15" customHeight="1" thickTop="1">
      <c r="A157" s="165">
        <v>14</v>
      </c>
      <c r="B157" s="166" t="s">
        <v>176</v>
      </c>
      <c r="C157" s="167"/>
      <c r="D157" s="167"/>
      <c r="E157" s="167"/>
      <c r="F157" s="167"/>
      <c r="G157" s="167"/>
      <c r="H157" s="167"/>
      <c r="I157" s="167"/>
      <c r="J157" s="167"/>
      <c r="K157" s="167"/>
      <c r="L157" s="167"/>
      <c r="M157" s="169"/>
      <c r="N157" s="170"/>
      <c r="O157" s="92"/>
      <c r="P157" s="92"/>
    </row>
    <row r="158" spans="1:17" ht="15" customHeight="1">
      <c r="A158" s="127">
        <v>14.1</v>
      </c>
      <c r="B158" s="123" t="s">
        <v>64</v>
      </c>
      <c r="C158" s="183"/>
      <c r="D158" s="183"/>
      <c r="E158" s="183"/>
      <c r="F158" s="183"/>
      <c r="G158" s="183"/>
      <c r="H158" s="183"/>
      <c r="I158" s="183"/>
      <c r="J158" s="183"/>
      <c r="K158" s="183"/>
      <c r="L158" s="124"/>
      <c r="M158" s="125"/>
      <c r="N158" s="126"/>
      <c r="O158" s="92"/>
      <c r="P158" s="92"/>
    </row>
    <row r="159" spans="1:17" ht="15" customHeight="1">
      <c r="A159" s="181"/>
      <c r="B159" s="123" t="s">
        <v>130</v>
      </c>
      <c r="C159" s="183"/>
      <c r="D159" s="183"/>
      <c r="E159" s="183"/>
      <c r="F159" s="183"/>
      <c r="G159" s="183"/>
      <c r="H159" s="183"/>
      <c r="I159" s="183"/>
      <c r="J159" s="183"/>
      <c r="K159" s="183"/>
      <c r="L159" s="124">
        <f t="shared" ref="L159:L169" si="48">SUM(C159:K159)</f>
        <v>0</v>
      </c>
      <c r="M159" s="125">
        <f t="shared" ref="M159:M169" si="49">C159*C$6+D159*D$6+E159*E$6+F159*F$6+G159*G$6+H159*H$6+I159*I$6+J159*J$6+K159*K$6</f>
        <v>0</v>
      </c>
      <c r="N159" s="126"/>
      <c r="O159" s="92"/>
      <c r="P159" s="92"/>
    </row>
    <row r="160" spans="1:17" ht="15" customHeight="1">
      <c r="A160" s="181"/>
      <c r="B160" s="123" t="s">
        <v>37</v>
      </c>
      <c r="C160" s="183"/>
      <c r="D160" s="183"/>
      <c r="E160" s="183"/>
      <c r="F160" s="183"/>
      <c r="G160" s="183"/>
      <c r="H160" s="183"/>
      <c r="I160" s="183"/>
      <c r="J160" s="183"/>
      <c r="K160" s="183"/>
      <c r="L160" s="124">
        <f t="shared" si="48"/>
        <v>0</v>
      </c>
      <c r="M160" s="125">
        <f t="shared" si="49"/>
        <v>0</v>
      </c>
      <c r="N160" s="126"/>
      <c r="O160" s="92"/>
      <c r="P160" s="92"/>
    </row>
    <row r="161" spans="1:17" ht="15" customHeight="1">
      <c r="A161" s="181"/>
      <c r="B161" s="123" t="s">
        <v>132</v>
      </c>
      <c r="C161" s="183"/>
      <c r="D161" s="183"/>
      <c r="E161" s="183"/>
      <c r="F161" s="183"/>
      <c r="G161" s="183"/>
      <c r="H161" s="183"/>
      <c r="I161" s="183"/>
      <c r="J161" s="183"/>
      <c r="K161" s="183"/>
      <c r="L161" s="124">
        <f t="shared" si="48"/>
        <v>0</v>
      </c>
      <c r="M161" s="125">
        <f t="shared" si="49"/>
        <v>0</v>
      </c>
      <c r="N161" s="126"/>
      <c r="O161" s="92"/>
      <c r="P161" s="92"/>
    </row>
    <row r="162" spans="1:17" ht="15" customHeight="1">
      <c r="A162" s="181"/>
      <c r="B162" s="123" t="s">
        <v>68</v>
      </c>
      <c r="C162" s="183"/>
      <c r="D162" s="183"/>
      <c r="E162" s="183"/>
      <c r="F162" s="183"/>
      <c r="G162" s="183"/>
      <c r="H162" s="183"/>
      <c r="I162" s="183"/>
      <c r="J162" s="183"/>
      <c r="K162" s="183"/>
      <c r="L162" s="124">
        <f t="shared" si="48"/>
        <v>0</v>
      </c>
      <c r="M162" s="125">
        <f t="shared" si="49"/>
        <v>0</v>
      </c>
      <c r="N162" s="126"/>
      <c r="O162" s="92"/>
      <c r="P162" s="92"/>
    </row>
    <row r="163" spans="1:17" ht="15" customHeight="1">
      <c r="A163" s="181"/>
      <c r="B163" s="123" t="s">
        <v>135</v>
      </c>
      <c r="C163" s="183"/>
      <c r="D163" s="183"/>
      <c r="E163" s="183"/>
      <c r="F163" s="183"/>
      <c r="G163" s="183"/>
      <c r="H163" s="183"/>
      <c r="I163" s="183"/>
      <c r="J163" s="183"/>
      <c r="K163" s="183"/>
      <c r="L163" s="124">
        <f t="shared" si="48"/>
        <v>0</v>
      </c>
      <c r="M163" s="125">
        <f t="shared" si="49"/>
        <v>0</v>
      </c>
      <c r="N163" s="126"/>
      <c r="O163" s="92"/>
      <c r="P163" s="92"/>
    </row>
    <row r="164" spans="1:17" ht="15" customHeight="1">
      <c r="A164" s="127">
        <v>14.2</v>
      </c>
      <c r="B164" s="128" t="s">
        <v>136</v>
      </c>
      <c r="C164" s="183"/>
      <c r="D164" s="183"/>
      <c r="E164" s="183"/>
      <c r="F164" s="183"/>
      <c r="G164" s="183"/>
      <c r="H164" s="183"/>
      <c r="I164" s="183"/>
      <c r="J164" s="183"/>
      <c r="K164" s="183"/>
      <c r="L164" s="124">
        <f t="shared" si="48"/>
        <v>0</v>
      </c>
      <c r="M164" s="125">
        <f t="shared" si="49"/>
        <v>0</v>
      </c>
      <c r="N164" s="126"/>
      <c r="O164" s="92"/>
      <c r="P164" s="92"/>
    </row>
    <row r="165" spans="1:17" ht="15" customHeight="1">
      <c r="A165" s="127">
        <v>14.3</v>
      </c>
      <c r="B165" s="128" t="s">
        <v>65</v>
      </c>
      <c r="C165" s="124"/>
      <c r="D165" s="124"/>
      <c r="E165" s="124"/>
      <c r="F165" s="124"/>
      <c r="G165" s="124"/>
      <c r="H165" s="124"/>
      <c r="I165" s="124"/>
      <c r="J165" s="184"/>
      <c r="K165" s="184"/>
      <c r="L165" s="124">
        <f t="shared" si="48"/>
        <v>0</v>
      </c>
      <c r="M165" s="125">
        <f t="shared" si="49"/>
        <v>0</v>
      </c>
      <c r="N165" s="126"/>
      <c r="O165" s="92"/>
      <c r="P165" s="92"/>
    </row>
    <row r="166" spans="1:17" ht="15" customHeight="1">
      <c r="A166" s="127">
        <v>14.4</v>
      </c>
      <c r="B166" s="128" t="s">
        <v>133</v>
      </c>
      <c r="C166" s="124"/>
      <c r="D166" s="124"/>
      <c r="E166" s="124"/>
      <c r="F166" s="124"/>
      <c r="G166" s="124"/>
      <c r="H166" s="124"/>
      <c r="I166" s="124"/>
      <c r="J166" s="184"/>
      <c r="K166" s="184"/>
      <c r="L166" s="124">
        <f t="shared" si="48"/>
        <v>0</v>
      </c>
      <c r="M166" s="125">
        <f t="shared" si="49"/>
        <v>0</v>
      </c>
      <c r="N166" s="126"/>
      <c r="O166" s="92"/>
      <c r="P166" s="92"/>
    </row>
    <row r="167" spans="1:17" ht="15" customHeight="1">
      <c r="A167" s="127">
        <v>14.5</v>
      </c>
      <c r="B167" s="128" t="s">
        <v>134</v>
      </c>
      <c r="C167" s="124"/>
      <c r="D167" s="124"/>
      <c r="E167" s="124"/>
      <c r="F167" s="124"/>
      <c r="G167" s="124"/>
      <c r="H167" s="124"/>
      <c r="I167" s="124"/>
      <c r="J167" s="184"/>
      <c r="K167" s="184"/>
      <c r="L167" s="124">
        <f t="shared" si="48"/>
        <v>0</v>
      </c>
      <c r="M167" s="125">
        <f t="shared" si="49"/>
        <v>0</v>
      </c>
      <c r="N167" s="126"/>
      <c r="O167" s="92"/>
      <c r="P167" s="92"/>
      <c r="Q167" s="11"/>
    </row>
    <row r="168" spans="1:17" ht="15" customHeight="1">
      <c r="A168" s="127">
        <v>14.6</v>
      </c>
      <c r="B168" s="128" t="s">
        <v>43</v>
      </c>
      <c r="C168" s="124"/>
      <c r="D168" s="124"/>
      <c r="E168" s="124"/>
      <c r="F168" s="124"/>
      <c r="G168" s="124"/>
      <c r="H168" s="124"/>
      <c r="I168" s="124"/>
      <c r="J168" s="184"/>
      <c r="K168" s="184"/>
      <c r="L168" s="124">
        <f t="shared" si="48"/>
        <v>0</v>
      </c>
      <c r="M168" s="125">
        <f t="shared" si="49"/>
        <v>0</v>
      </c>
      <c r="N168" s="126"/>
      <c r="O168" s="92"/>
      <c r="P168" s="92"/>
      <c r="Q168" s="11"/>
    </row>
    <row r="169" spans="1:17" ht="15" customHeight="1">
      <c r="A169" s="127"/>
      <c r="B169" s="128" t="s">
        <v>137</v>
      </c>
      <c r="C169" s="124"/>
      <c r="D169" s="124"/>
      <c r="E169" s="124"/>
      <c r="F169" s="124"/>
      <c r="G169" s="124"/>
      <c r="H169" s="124"/>
      <c r="I169" s="124"/>
      <c r="J169" s="184"/>
      <c r="K169" s="184"/>
      <c r="L169" s="124">
        <f t="shared" si="48"/>
        <v>0</v>
      </c>
      <c r="M169" s="125">
        <f t="shared" si="49"/>
        <v>0</v>
      </c>
      <c r="N169" s="126"/>
      <c r="O169" s="92"/>
      <c r="P169" s="92"/>
    </row>
    <row r="170" spans="1:17" ht="15" customHeight="1" thickBot="1">
      <c r="A170" s="185"/>
      <c r="B170" s="186"/>
      <c r="C170" s="150"/>
      <c r="D170" s="150"/>
      <c r="E170" s="150"/>
      <c r="F170" s="150"/>
      <c r="G170" s="150"/>
      <c r="H170" s="150"/>
      <c r="I170" s="150"/>
      <c r="J170" s="187"/>
      <c r="K170" s="187"/>
      <c r="L170" s="150"/>
      <c r="M170" s="151"/>
      <c r="N170" s="152"/>
      <c r="O170" s="92"/>
      <c r="P170" s="92"/>
    </row>
    <row r="171" spans="1:17" ht="15" customHeight="1" thickTop="1">
      <c r="A171" s="179"/>
      <c r="B171" s="173" t="s">
        <v>23</v>
      </c>
      <c r="C171" s="180">
        <f t="shared" ref="C171:L171" si="50">SUM(C157:C170)</f>
        <v>0</v>
      </c>
      <c r="D171" s="180">
        <f t="shared" si="50"/>
        <v>0</v>
      </c>
      <c r="E171" s="180">
        <f t="shared" si="50"/>
        <v>0</v>
      </c>
      <c r="F171" s="180">
        <f t="shared" si="50"/>
        <v>0</v>
      </c>
      <c r="G171" s="180">
        <f t="shared" si="50"/>
        <v>0</v>
      </c>
      <c r="H171" s="180">
        <f t="shared" si="50"/>
        <v>0</v>
      </c>
      <c r="I171" s="180">
        <f t="shared" si="50"/>
        <v>0</v>
      </c>
      <c r="J171" s="180">
        <f t="shared" si="50"/>
        <v>0</v>
      </c>
      <c r="K171" s="180">
        <f t="shared" si="50"/>
        <v>0</v>
      </c>
      <c r="L171" s="232">
        <f t="shared" si="50"/>
        <v>0</v>
      </c>
      <c r="M171" s="175">
        <f>SUM(M158:M170)</f>
        <v>0</v>
      </c>
      <c r="N171" s="176"/>
      <c r="O171" s="92"/>
      <c r="P171" s="92"/>
    </row>
    <row r="172" spans="1:17" ht="15" customHeight="1">
      <c r="A172" s="158"/>
      <c r="B172" s="123" t="s">
        <v>22</v>
      </c>
      <c r="C172" s="159">
        <f t="shared" ref="C172:K172" si="51">C$6</f>
        <v>0</v>
      </c>
      <c r="D172" s="159">
        <f t="shared" si="51"/>
        <v>0</v>
      </c>
      <c r="E172" s="159">
        <f t="shared" si="51"/>
        <v>0</v>
      </c>
      <c r="F172" s="159">
        <f t="shared" si="51"/>
        <v>0</v>
      </c>
      <c r="G172" s="159">
        <f t="shared" si="51"/>
        <v>0</v>
      </c>
      <c r="H172" s="159">
        <f t="shared" si="51"/>
        <v>0</v>
      </c>
      <c r="I172" s="159">
        <f t="shared" si="51"/>
        <v>0</v>
      </c>
      <c r="J172" s="159">
        <f t="shared" si="51"/>
        <v>0</v>
      </c>
      <c r="K172" s="159">
        <f t="shared" si="51"/>
        <v>0</v>
      </c>
      <c r="L172" s="233"/>
      <c r="M172" s="125"/>
      <c r="N172" s="126"/>
      <c r="O172" s="92"/>
      <c r="P172" s="92"/>
    </row>
    <row r="173" spans="1:17" ht="15" customHeight="1" thickBot="1">
      <c r="A173" s="160"/>
      <c r="B173" s="161" t="s">
        <v>24</v>
      </c>
      <c r="C173" s="188">
        <f t="shared" ref="C173:K173" si="52">C171*C172</f>
        <v>0</v>
      </c>
      <c r="D173" s="188">
        <f t="shared" si="52"/>
        <v>0</v>
      </c>
      <c r="E173" s="188">
        <f t="shared" si="52"/>
        <v>0</v>
      </c>
      <c r="F173" s="188">
        <f t="shared" si="52"/>
        <v>0</v>
      </c>
      <c r="G173" s="188">
        <f t="shared" si="52"/>
        <v>0</v>
      </c>
      <c r="H173" s="188">
        <f t="shared" si="52"/>
        <v>0</v>
      </c>
      <c r="I173" s="188">
        <f t="shared" si="52"/>
        <v>0</v>
      </c>
      <c r="J173" s="188">
        <f t="shared" si="52"/>
        <v>0</v>
      </c>
      <c r="K173" s="188">
        <f t="shared" si="52"/>
        <v>0</v>
      </c>
      <c r="L173" s="234"/>
      <c r="M173" s="163">
        <f>SUM(C173:K173)</f>
        <v>0</v>
      </c>
      <c r="N173" s="164"/>
      <c r="O173" s="92"/>
      <c r="P173" s="92"/>
    </row>
    <row r="174" spans="1:17" s="203" customFormat="1" ht="15" customHeight="1" thickTop="1">
      <c r="A174" s="165">
        <v>15</v>
      </c>
      <c r="B174" s="166" t="s">
        <v>139</v>
      </c>
      <c r="C174" s="167"/>
      <c r="D174" s="167"/>
      <c r="E174" s="167"/>
      <c r="F174" s="167"/>
      <c r="G174" s="167"/>
      <c r="H174" s="167"/>
      <c r="I174" s="167"/>
      <c r="J174" s="167"/>
      <c r="K174" s="167"/>
      <c r="L174" s="167"/>
      <c r="M174" s="169"/>
      <c r="N174" s="170"/>
      <c r="O174" s="202"/>
      <c r="P174" s="202"/>
    </row>
    <row r="175" spans="1:17" s="203" customFormat="1" ht="15" customHeight="1">
      <c r="A175" s="127"/>
      <c r="B175" s="128" t="s">
        <v>74</v>
      </c>
      <c r="C175" s="124"/>
      <c r="D175" s="124"/>
      <c r="E175" s="124"/>
      <c r="F175" s="124"/>
      <c r="G175" s="124"/>
      <c r="H175" s="124"/>
      <c r="I175" s="124"/>
      <c r="J175" s="124"/>
      <c r="K175" s="124"/>
      <c r="L175" s="124">
        <f>SUM(C175:K175)</f>
        <v>0</v>
      </c>
      <c r="M175" s="125">
        <f>C175*C$6+D175*D$6+E175*E$6+F175*F$6+G175*G$6+H175*H$6+I175*I$6+J175*J$6+K175*K$6</f>
        <v>0</v>
      </c>
      <c r="N175" s="126"/>
      <c r="O175" s="202"/>
      <c r="P175" s="202"/>
    </row>
    <row r="176" spans="1:17" s="203" customFormat="1" ht="15" customHeight="1">
      <c r="A176" s="127"/>
      <c r="B176" s="128" t="s">
        <v>75</v>
      </c>
      <c r="C176" s="124"/>
      <c r="D176" s="124"/>
      <c r="E176" s="124"/>
      <c r="F176" s="124"/>
      <c r="G176" s="124"/>
      <c r="H176" s="124"/>
      <c r="I176" s="124"/>
      <c r="J176" s="124"/>
      <c r="K176" s="124"/>
      <c r="L176" s="124">
        <f>SUM(C176:K176)</f>
        <v>0</v>
      </c>
      <c r="M176" s="125">
        <f>C176*C$6+D176*D$6+E176*E$6+F176*F$6+G176*G$6+H176*H$6+I176*I$6+J176*J$6+K176*K$6</f>
        <v>0</v>
      </c>
      <c r="N176" s="126"/>
      <c r="O176" s="202"/>
      <c r="P176" s="202"/>
    </row>
    <row r="177" spans="1:17" s="203" customFormat="1" ht="15" customHeight="1">
      <c r="A177" s="127"/>
      <c r="B177" s="128" t="s">
        <v>169</v>
      </c>
      <c r="C177" s="124"/>
      <c r="D177" s="124"/>
      <c r="E177" s="124"/>
      <c r="F177" s="124"/>
      <c r="G177" s="124"/>
      <c r="H177" s="124"/>
      <c r="I177" s="124"/>
      <c r="J177" s="124"/>
      <c r="K177" s="124"/>
      <c r="L177" s="124">
        <f>SUM(C177:K177)</f>
        <v>0</v>
      </c>
      <c r="M177" s="125">
        <f>C177*C$6+D177*D$6+E177*E$6+F177*F$6+G177*G$6+H177*H$6+I177*I$6+J177*J$6+K177*K$6</f>
        <v>0</v>
      </c>
      <c r="N177" s="126"/>
      <c r="O177" s="202"/>
      <c r="P177" s="202"/>
    </row>
    <row r="178" spans="1:17" s="203" customFormat="1" ht="15" customHeight="1" thickBot="1">
      <c r="A178" s="185"/>
      <c r="B178" s="149"/>
      <c r="C178" s="150"/>
      <c r="D178" s="150"/>
      <c r="E178" s="150"/>
      <c r="F178" s="150"/>
      <c r="G178" s="150"/>
      <c r="H178" s="150"/>
      <c r="I178" s="150"/>
      <c r="J178" s="150"/>
      <c r="K178" s="150"/>
      <c r="L178" s="150"/>
      <c r="M178" s="151"/>
      <c r="N178" s="152"/>
      <c r="O178" s="202"/>
      <c r="P178" s="202"/>
    </row>
    <row r="179" spans="1:17" s="203" customFormat="1" ht="16.2" thickTop="1">
      <c r="A179" s="190"/>
      <c r="B179" s="173" t="s">
        <v>23</v>
      </c>
      <c r="C179" s="180">
        <f>SUM(C174:C177)</f>
        <v>0</v>
      </c>
      <c r="D179" s="180">
        <f>SUM(D174:D177)</f>
        <v>0</v>
      </c>
      <c r="E179" s="180">
        <f t="shared" ref="E179:M179" si="53">SUM(E174:E178)</f>
        <v>0</v>
      </c>
      <c r="F179" s="180">
        <f t="shared" si="53"/>
        <v>0</v>
      </c>
      <c r="G179" s="180">
        <f t="shared" si="53"/>
        <v>0</v>
      </c>
      <c r="H179" s="180">
        <f t="shared" si="53"/>
        <v>0</v>
      </c>
      <c r="I179" s="180">
        <f t="shared" si="53"/>
        <v>0</v>
      </c>
      <c r="J179" s="180">
        <f t="shared" si="53"/>
        <v>0</v>
      </c>
      <c r="K179" s="180">
        <f t="shared" si="53"/>
        <v>0</v>
      </c>
      <c r="L179" s="232">
        <f t="shared" si="53"/>
        <v>0</v>
      </c>
      <c r="M179" s="175">
        <f t="shared" si="53"/>
        <v>0</v>
      </c>
      <c r="N179" s="176"/>
      <c r="O179" s="202"/>
      <c r="P179" s="202"/>
    </row>
    <row r="180" spans="1:17" s="203" customFormat="1" ht="15" customHeight="1">
      <c r="A180" s="181"/>
      <c r="B180" s="123" t="s">
        <v>22</v>
      </c>
      <c r="C180" s="159">
        <f t="shared" ref="C180:K180" si="54">C$6</f>
        <v>0</v>
      </c>
      <c r="D180" s="159">
        <f t="shared" si="54"/>
        <v>0</v>
      </c>
      <c r="E180" s="159">
        <f t="shared" si="54"/>
        <v>0</v>
      </c>
      <c r="F180" s="159">
        <f t="shared" si="54"/>
        <v>0</v>
      </c>
      <c r="G180" s="159">
        <f t="shared" si="54"/>
        <v>0</v>
      </c>
      <c r="H180" s="159">
        <f t="shared" si="54"/>
        <v>0</v>
      </c>
      <c r="I180" s="159">
        <f t="shared" si="54"/>
        <v>0</v>
      </c>
      <c r="J180" s="159">
        <f t="shared" si="54"/>
        <v>0</v>
      </c>
      <c r="K180" s="159">
        <f t="shared" si="54"/>
        <v>0</v>
      </c>
      <c r="L180" s="233"/>
      <c r="M180" s="125"/>
      <c r="N180" s="126"/>
      <c r="O180" s="202"/>
      <c r="P180" s="202"/>
    </row>
    <row r="181" spans="1:17" s="203" customFormat="1" ht="15" customHeight="1" thickBot="1">
      <c r="A181" s="196"/>
      <c r="B181" s="161" t="s">
        <v>24</v>
      </c>
      <c r="C181" s="188">
        <f t="shared" ref="C181:K181" si="55">C179*C180</f>
        <v>0</v>
      </c>
      <c r="D181" s="188">
        <f t="shared" si="55"/>
        <v>0</v>
      </c>
      <c r="E181" s="188">
        <f t="shared" si="55"/>
        <v>0</v>
      </c>
      <c r="F181" s="188">
        <f t="shared" si="55"/>
        <v>0</v>
      </c>
      <c r="G181" s="188">
        <f t="shared" si="55"/>
        <v>0</v>
      </c>
      <c r="H181" s="188">
        <f t="shared" si="55"/>
        <v>0</v>
      </c>
      <c r="I181" s="188">
        <f t="shared" si="55"/>
        <v>0</v>
      </c>
      <c r="J181" s="188">
        <f t="shared" si="55"/>
        <v>0</v>
      </c>
      <c r="K181" s="188">
        <f t="shared" si="55"/>
        <v>0</v>
      </c>
      <c r="L181" s="234"/>
      <c r="M181" s="163">
        <f>SUM(C181:K181)</f>
        <v>0</v>
      </c>
      <c r="N181" s="164"/>
      <c r="O181" s="202"/>
      <c r="P181" s="202"/>
    </row>
    <row r="182" spans="1:17" ht="15" customHeight="1" thickTop="1">
      <c r="A182" s="165">
        <v>16</v>
      </c>
      <c r="B182" s="166" t="s">
        <v>140</v>
      </c>
      <c r="C182" s="167"/>
      <c r="D182" s="167"/>
      <c r="E182" s="167"/>
      <c r="F182" s="167"/>
      <c r="G182" s="167"/>
      <c r="H182" s="167"/>
      <c r="I182" s="167"/>
      <c r="J182" s="167"/>
      <c r="K182" s="167"/>
      <c r="L182" s="167"/>
      <c r="M182" s="169"/>
      <c r="N182" s="170"/>
      <c r="O182" s="92"/>
      <c r="P182" s="92"/>
    </row>
    <row r="183" spans="1:17" ht="15" customHeight="1">
      <c r="A183" s="127">
        <v>16.100000000000001</v>
      </c>
      <c r="B183" s="128" t="s">
        <v>141</v>
      </c>
      <c r="C183" s="124"/>
      <c r="D183" s="124"/>
      <c r="E183" s="124"/>
      <c r="F183" s="124"/>
      <c r="G183" s="124"/>
      <c r="H183" s="124"/>
      <c r="I183" s="124"/>
      <c r="J183" s="124"/>
      <c r="K183" s="124"/>
      <c r="L183" s="124"/>
      <c r="M183" s="125"/>
      <c r="N183" s="126"/>
      <c r="O183" s="92"/>
      <c r="P183" s="92"/>
    </row>
    <row r="184" spans="1:17" ht="15" customHeight="1">
      <c r="A184" s="127"/>
      <c r="B184" s="128" t="s">
        <v>142</v>
      </c>
      <c r="C184" s="124"/>
      <c r="D184" s="124"/>
      <c r="E184" s="124"/>
      <c r="F184" s="124"/>
      <c r="G184" s="124"/>
      <c r="H184" s="124"/>
      <c r="I184" s="124"/>
      <c r="J184" s="124"/>
      <c r="K184" s="124"/>
      <c r="L184" s="124">
        <f t="shared" ref="L184:L193" si="56">SUM(C184:K184)</f>
        <v>0</v>
      </c>
      <c r="M184" s="125">
        <f t="shared" ref="M184:M193" si="57">C184*C$6+D184*D$6+E184*E$6+F184*F$6+G184*G$6+H184*H$6+I184*I$6+J184*J$6+K184*K$6</f>
        <v>0</v>
      </c>
      <c r="N184" s="126"/>
      <c r="O184" s="92"/>
      <c r="P184" s="92"/>
    </row>
    <row r="185" spans="1:17" ht="15" customHeight="1">
      <c r="A185" s="127"/>
      <c r="B185" s="128" t="s">
        <v>143</v>
      </c>
      <c r="C185" s="124"/>
      <c r="D185" s="124"/>
      <c r="E185" s="124"/>
      <c r="F185" s="124"/>
      <c r="G185" s="124"/>
      <c r="H185" s="124"/>
      <c r="I185" s="124"/>
      <c r="J185" s="124"/>
      <c r="K185" s="124"/>
      <c r="L185" s="124">
        <f t="shared" si="56"/>
        <v>0</v>
      </c>
      <c r="M185" s="125">
        <f t="shared" si="57"/>
        <v>0</v>
      </c>
      <c r="N185" s="126"/>
      <c r="O185" s="92"/>
      <c r="P185" s="92"/>
    </row>
    <row r="186" spans="1:17" ht="15" customHeight="1">
      <c r="A186" s="127"/>
      <c r="B186" s="128" t="s">
        <v>145</v>
      </c>
      <c r="C186" s="124"/>
      <c r="D186" s="124"/>
      <c r="E186" s="124"/>
      <c r="F186" s="124"/>
      <c r="G186" s="124"/>
      <c r="H186" s="124"/>
      <c r="I186" s="124"/>
      <c r="J186" s="124"/>
      <c r="K186" s="124"/>
      <c r="L186" s="124">
        <f t="shared" si="56"/>
        <v>0</v>
      </c>
      <c r="M186" s="125">
        <f t="shared" si="57"/>
        <v>0</v>
      </c>
      <c r="N186" s="126"/>
      <c r="O186" s="92"/>
      <c r="P186" s="92"/>
    </row>
    <row r="187" spans="1:17" ht="15" customHeight="1">
      <c r="A187" s="127"/>
      <c r="B187" s="128" t="s">
        <v>144</v>
      </c>
      <c r="C187" s="124"/>
      <c r="D187" s="124"/>
      <c r="E187" s="124"/>
      <c r="F187" s="124"/>
      <c r="G187" s="124"/>
      <c r="H187" s="124"/>
      <c r="I187" s="124"/>
      <c r="J187" s="124"/>
      <c r="K187" s="124"/>
      <c r="L187" s="124">
        <f t="shared" si="56"/>
        <v>0</v>
      </c>
      <c r="M187" s="125">
        <f t="shared" si="57"/>
        <v>0</v>
      </c>
      <c r="N187" s="126"/>
      <c r="O187" s="92"/>
      <c r="P187" s="92"/>
    </row>
    <row r="188" spans="1:17" ht="15" customHeight="1">
      <c r="A188" s="127"/>
      <c r="B188" s="128" t="s">
        <v>147</v>
      </c>
      <c r="C188" s="124"/>
      <c r="D188" s="124"/>
      <c r="E188" s="124"/>
      <c r="F188" s="124"/>
      <c r="G188" s="124"/>
      <c r="H188" s="124"/>
      <c r="I188" s="124"/>
      <c r="J188" s="124"/>
      <c r="K188" s="124"/>
      <c r="L188" s="124">
        <f t="shared" si="56"/>
        <v>0</v>
      </c>
      <c r="M188" s="125">
        <f t="shared" si="57"/>
        <v>0</v>
      </c>
      <c r="N188" s="126"/>
      <c r="O188" s="92"/>
      <c r="P188" s="92"/>
    </row>
    <row r="189" spans="1:17" ht="15" customHeight="1">
      <c r="A189" s="127">
        <v>16.2</v>
      </c>
      <c r="B189" s="128" t="s">
        <v>146</v>
      </c>
      <c r="C189" s="124"/>
      <c r="D189" s="124"/>
      <c r="E189" s="124"/>
      <c r="F189" s="124"/>
      <c r="G189" s="124"/>
      <c r="H189" s="124"/>
      <c r="I189" s="124"/>
      <c r="J189" s="124"/>
      <c r="K189" s="124"/>
      <c r="L189" s="124">
        <f t="shared" si="56"/>
        <v>0</v>
      </c>
      <c r="M189" s="125">
        <f t="shared" si="57"/>
        <v>0</v>
      </c>
      <c r="N189" s="126"/>
      <c r="O189" s="92"/>
      <c r="P189" s="92"/>
    </row>
    <row r="190" spans="1:17" ht="15" customHeight="1">
      <c r="A190" s="127">
        <v>16.3</v>
      </c>
      <c r="B190" s="128" t="s">
        <v>41</v>
      </c>
      <c r="C190" s="124"/>
      <c r="D190" s="124"/>
      <c r="E190" s="124"/>
      <c r="F190" s="124"/>
      <c r="G190" s="124"/>
      <c r="H190" s="124"/>
      <c r="I190" s="124"/>
      <c r="J190" s="124"/>
      <c r="K190" s="124"/>
      <c r="L190" s="124">
        <f t="shared" si="56"/>
        <v>0</v>
      </c>
      <c r="M190" s="125">
        <f t="shared" si="57"/>
        <v>0</v>
      </c>
      <c r="N190" s="126"/>
      <c r="O190" s="92"/>
      <c r="P190" s="92"/>
    </row>
    <row r="191" spans="1:17" ht="15" customHeight="1">
      <c r="A191" s="127">
        <v>16.399999999999999</v>
      </c>
      <c r="B191" s="128" t="s">
        <v>42</v>
      </c>
      <c r="C191" s="124"/>
      <c r="D191" s="124"/>
      <c r="E191" s="124"/>
      <c r="F191" s="124"/>
      <c r="G191" s="124"/>
      <c r="H191" s="124"/>
      <c r="I191" s="124"/>
      <c r="J191" s="124"/>
      <c r="K191" s="124"/>
      <c r="L191" s="124">
        <f t="shared" si="56"/>
        <v>0</v>
      </c>
      <c r="M191" s="125">
        <f t="shared" si="57"/>
        <v>0</v>
      </c>
      <c r="N191" s="126"/>
      <c r="O191" s="92"/>
      <c r="P191" s="92"/>
    </row>
    <row r="192" spans="1:17" ht="15" customHeight="1">
      <c r="A192" s="127">
        <v>16.5</v>
      </c>
      <c r="B192" s="128" t="s">
        <v>43</v>
      </c>
      <c r="C192" s="124"/>
      <c r="D192" s="124"/>
      <c r="E192" s="124"/>
      <c r="F192" s="124"/>
      <c r="G192" s="124"/>
      <c r="H192" s="124"/>
      <c r="I192" s="124"/>
      <c r="J192" s="124"/>
      <c r="K192" s="124"/>
      <c r="L192" s="124">
        <f t="shared" si="56"/>
        <v>0</v>
      </c>
      <c r="M192" s="125">
        <f t="shared" si="57"/>
        <v>0</v>
      </c>
      <c r="N192" s="126"/>
      <c r="O192" s="92"/>
      <c r="P192" s="92"/>
      <c r="Q192" s="11"/>
    </row>
    <row r="193" spans="1:17" ht="15" customHeight="1">
      <c r="A193" s="127">
        <v>16.600000000000001</v>
      </c>
      <c r="B193" s="128" t="s">
        <v>44</v>
      </c>
      <c r="C193" s="124"/>
      <c r="D193" s="124"/>
      <c r="E193" s="124"/>
      <c r="F193" s="124"/>
      <c r="G193" s="124"/>
      <c r="H193" s="124"/>
      <c r="I193" s="124"/>
      <c r="J193" s="124"/>
      <c r="K193" s="124"/>
      <c r="L193" s="124">
        <f t="shared" si="56"/>
        <v>0</v>
      </c>
      <c r="M193" s="125">
        <f t="shared" si="57"/>
        <v>0</v>
      </c>
      <c r="N193" s="126"/>
      <c r="O193" s="92"/>
      <c r="P193" s="92"/>
    </row>
    <row r="194" spans="1:17" ht="15" customHeight="1" thickBot="1">
      <c r="A194" s="182"/>
      <c r="B194" s="189"/>
      <c r="C194" s="150"/>
      <c r="D194" s="150"/>
      <c r="E194" s="150"/>
      <c r="F194" s="150"/>
      <c r="G194" s="150"/>
      <c r="H194" s="150"/>
      <c r="I194" s="150"/>
      <c r="J194" s="150"/>
      <c r="K194" s="150"/>
      <c r="L194" s="150"/>
      <c r="M194" s="151"/>
      <c r="N194" s="152"/>
      <c r="O194" s="92"/>
      <c r="P194" s="92"/>
    </row>
    <row r="195" spans="1:17" ht="15" customHeight="1" thickTop="1">
      <c r="A195" s="190"/>
      <c r="B195" s="173" t="s">
        <v>23</v>
      </c>
      <c r="C195" s="180">
        <f>SUM(C182:C193)</f>
        <v>0</v>
      </c>
      <c r="D195" s="180">
        <f>SUM(D182:D193)</f>
        <v>0</v>
      </c>
      <c r="E195" s="180">
        <f t="shared" ref="E195:K195" si="58">SUM(E182:E194)</f>
        <v>0</v>
      </c>
      <c r="F195" s="180">
        <f t="shared" si="58"/>
        <v>0</v>
      </c>
      <c r="G195" s="180">
        <f t="shared" si="58"/>
        <v>0</v>
      </c>
      <c r="H195" s="180">
        <f t="shared" si="58"/>
        <v>0</v>
      </c>
      <c r="I195" s="180">
        <f t="shared" si="58"/>
        <v>0</v>
      </c>
      <c r="J195" s="180">
        <f t="shared" si="58"/>
        <v>0</v>
      </c>
      <c r="K195" s="180">
        <f t="shared" si="58"/>
        <v>0</v>
      </c>
      <c r="L195" s="232">
        <f>SUM(L182:L193)</f>
        <v>0</v>
      </c>
      <c r="M195" s="175">
        <f>SUM(M182:M194)</f>
        <v>0</v>
      </c>
      <c r="N195" s="176"/>
      <c r="O195" s="92"/>
      <c r="P195" s="92"/>
    </row>
    <row r="196" spans="1:17">
      <c r="A196" s="181"/>
      <c r="B196" s="123" t="s">
        <v>22</v>
      </c>
      <c r="C196" s="159">
        <f t="shared" ref="C196:K196" si="59">C$6</f>
        <v>0</v>
      </c>
      <c r="D196" s="159">
        <f t="shared" si="59"/>
        <v>0</v>
      </c>
      <c r="E196" s="159">
        <f t="shared" si="59"/>
        <v>0</v>
      </c>
      <c r="F196" s="159">
        <f t="shared" si="59"/>
        <v>0</v>
      </c>
      <c r="G196" s="159">
        <f t="shared" si="59"/>
        <v>0</v>
      </c>
      <c r="H196" s="159">
        <f t="shared" si="59"/>
        <v>0</v>
      </c>
      <c r="I196" s="159">
        <f t="shared" si="59"/>
        <v>0</v>
      </c>
      <c r="J196" s="159">
        <f t="shared" si="59"/>
        <v>0</v>
      </c>
      <c r="K196" s="159">
        <f t="shared" si="59"/>
        <v>0</v>
      </c>
      <c r="L196" s="233"/>
      <c r="M196" s="125"/>
      <c r="N196" s="126"/>
      <c r="O196" s="92"/>
      <c r="P196" s="92"/>
    </row>
    <row r="197" spans="1:17" ht="16.2" thickBot="1">
      <c r="A197" s="191"/>
      <c r="B197" s="192" t="s">
        <v>24</v>
      </c>
      <c r="C197" s="193">
        <f t="shared" ref="C197:K197" si="60">C195*C196</f>
        <v>0</v>
      </c>
      <c r="D197" s="193">
        <f t="shared" si="60"/>
        <v>0</v>
      </c>
      <c r="E197" s="193">
        <f t="shared" si="60"/>
        <v>0</v>
      </c>
      <c r="F197" s="193">
        <f t="shared" si="60"/>
        <v>0</v>
      </c>
      <c r="G197" s="193">
        <f t="shared" si="60"/>
        <v>0</v>
      </c>
      <c r="H197" s="193">
        <f t="shared" si="60"/>
        <v>0</v>
      </c>
      <c r="I197" s="193">
        <f t="shared" si="60"/>
        <v>0</v>
      </c>
      <c r="J197" s="193">
        <f t="shared" si="60"/>
        <v>0</v>
      </c>
      <c r="K197" s="193">
        <f t="shared" si="60"/>
        <v>0</v>
      </c>
      <c r="L197" s="235"/>
      <c r="M197" s="194">
        <f>SUM(C197:K197)</f>
        <v>0</v>
      </c>
      <c r="N197" s="195"/>
      <c r="O197" s="92"/>
      <c r="P197" s="92"/>
    </row>
    <row r="198" spans="1:17" s="11" customFormat="1" ht="15" customHeight="1" thickTop="1">
      <c r="A198" s="165">
        <v>17</v>
      </c>
      <c r="B198" s="166" t="s">
        <v>148</v>
      </c>
      <c r="C198" s="167"/>
      <c r="D198" s="167"/>
      <c r="E198" s="167"/>
      <c r="F198" s="167"/>
      <c r="G198" s="167"/>
      <c r="H198" s="167"/>
      <c r="I198" s="167"/>
      <c r="J198" s="167"/>
      <c r="K198" s="167"/>
      <c r="L198" s="167"/>
      <c r="M198" s="169"/>
      <c r="N198" s="170"/>
      <c r="O198" s="121"/>
      <c r="P198" s="121"/>
      <c r="Q198" s="9"/>
    </row>
    <row r="199" spans="1:17" s="11" customFormat="1" ht="15" customHeight="1">
      <c r="A199" s="127">
        <v>17.100000000000001</v>
      </c>
      <c r="B199" s="128" t="s">
        <v>45</v>
      </c>
      <c r="C199" s="124"/>
      <c r="D199" s="124"/>
      <c r="E199" s="124"/>
      <c r="F199" s="124"/>
      <c r="G199" s="124"/>
      <c r="H199" s="124"/>
      <c r="I199" s="124"/>
      <c r="J199" s="124"/>
      <c r="K199" s="124"/>
      <c r="L199" s="124">
        <f t="shared" ref="L199:L205" si="61">SUM(C199:K199)</f>
        <v>0</v>
      </c>
      <c r="M199" s="125">
        <f t="shared" ref="M199:M205" si="62">C199*C$6+E199*E$6+F199*F$6+G199*G$6+H199*H$6+I199*I$6+J199*J$6+K199*K$6</f>
        <v>0</v>
      </c>
      <c r="N199" s="126"/>
      <c r="O199" s="122"/>
      <c r="P199" s="121"/>
      <c r="Q199" s="120"/>
    </row>
    <row r="200" spans="1:17">
      <c r="A200" s="127">
        <v>17.2</v>
      </c>
      <c r="B200" s="128" t="s">
        <v>46</v>
      </c>
      <c r="C200" s="124"/>
      <c r="D200" s="124"/>
      <c r="E200" s="124"/>
      <c r="F200" s="124"/>
      <c r="G200" s="124"/>
      <c r="H200" s="124"/>
      <c r="I200" s="124"/>
      <c r="J200" s="124"/>
      <c r="K200" s="124"/>
      <c r="L200" s="124">
        <f t="shared" si="61"/>
        <v>0</v>
      </c>
      <c r="M200" s="125">
        <f t="shared" si="62"/>
        <v>0</v>
      </c>
      <c r="N200" s="126"/>
      <c r="O200" s="121"/>
      <c r="P200" s="121"/>
    </row>
    <row r="201" spans="1:17">
      <c r="A201" s="127">
        <v>17.3</v>
      </c>
      <c r="B201" s="128" t="s">
        <v>47</v>
      </c>
      <c r="C201" s="124"/>
      <c r="D201" s="124"/>
      <c r="E201" s="124"/>
      <c r="F201" s="124"/>
      <c r="G201" s="124"/>
      <c r="H201" s="124"/>
      <c r="I201" s="124"/>
      <c r="J201" s="124"/>
      <c r="K201" s="124"/>
      <c r="L201" s="124">
        <f t="shared" si="61"/>
        <v>0</v>
      </c>
      <c r="M201" s="125">
        <f t="shared" si="62"/>
        <v>0</v>
      </c>
      <c r="N201" s="126"/>
      <c r="O201" s="121"/>
      <c r="P201" s="121"/>
    </row>
    <row r="202" spans="1:17">
      <c r="A202" s="127">
        <v>17.399999999999999</v>
      </c>
      <c r="B202" s="128" t="s">
        <v>48</v>
      </c>
      <c r="C202" s="124"/>
      <c r="D202" s="124"/>
      <c r="E202" s="124"/>
      <c r="F202" s="124"/>
      <c r="G202" s="124"/>
      <c r="H202" s="124"/>
      <c r="I202" s="124"/>
      <c r="J202" s="124"/>
      <c r="K202" s="124"/>
      <c r="L202" s="124">
        <f t="shared" si="61"/>
        <v>0</v>
      </c>
      <c r="M202" s="125">
        <f t="shared" si="62"/>
        <v>0</v>
      </c>
      <c r="N202" s="126"/>
      <c r="O202" s="121"/>
      <c r="P202" s="121"/>
    </row>
    <row r="203" spans="1:17">
      <c r="A203" s="127">
        <v>17.5</v>
      </c>
      <c r="B203" s="128" t="s">
        <v>49</v>
      </c>
      <c r="C203" s="124"/>
      <c r="D203" s="124"/>
      <c r="E203" s="124"/>
      <c r="F203" s="124"/>
      <c r="G203" s="124"/>
      <c r="H203" s="124"/>
      <c r="I203" s="124"/>
      <c r="J203" s="124"/>
      <c r="K203" s="124"/>
      <c r="L203" s="124">
        <f t="shared" si="61"/>
        <v>0</v>
      </c>
      <c r="M203" s="125">
        <f t="shared" si="62"/>
        <v>0</v>
      </c>
      <c r="N203" s="126"/>
      <c r="O203" s="121"/>
      <c r="P203" s="121"/>
    </row>
    <row r="204" spans="1:17">
      <c r="A204" s="127">
        <v>17.600000000000001</v>
      </c>
      <c r="B204" s="128" t="s">
        <v>50</v>
      </c>
      <c r="C204" s="124"/>
      <c r="D204" s="124"/>
      <c r="E204" s="124"/>
      <c r="F204" s="124"/>
      <c r="G204" s="124"/>
      <c r="H204" s="124"/>
      <c r="I204" s="124"/>
      <c r="J204" s="124"/>
      <c r="K204" s="124"/>
      <c r="L204" s="124">
        <f t="shared" si="61"/>
        <v>0</v>
      </c>
      <c r="M204" s="125">
        <f t="shared" si="62"/>
        <v>0</v>
      </c>
      <c r="N204" s="126"/>
      <c r="O204" s="92"/>
      <c r="P204" s="92"/>
    </row>
    <row r="205" spans="1:17">
      <c r="A205" s="127">
        <v>17.7</v>
      </c>
      <c r="B205" s="197" t="s">
        <v>51</v>
      </c>
      <c r="C205" s="124"/>
      <c r="D205" s="124"/>
      <c r="E205" s="124"/>
      <c r="F205" s="124"/>
      <c r="G205" s="124"/>
      <c r="H205" s="124"/>
      <c r="I205" s="124"/>
      <c r="J205" s="124"/>
      <c r="K205" s="124"/>
      <c r="L205" s="124">
        <f t="shared" si="61"/>
        <v>0</v>
      </c>
      <c r="M205" s="125">
        <f t="shared" si="62"/>
        <v>0</v>
      </c>
      <c r="N205" s="126"/>
      <c r="O205" s="92"/>
      <c r="P205" s="92"/>
    </row>
    <row r="206" spans="1:17" ht="16.2" thickBot="1">
      <c r="A206" s="185"/>
      <c r="B206" s="149"/>
      <c r="C206" s="150"/>
      <c r="D206" s="150"/>
      <c r="E206" s="150"/>
      <c r="F206" s="150"/>
      <c r="G206" s="150"/>
      <c r="H206" s="150"/>
      <c r="I206" s="150"/>
      <c r="J206" s="150"/>
      <c r="K206" s="150"/>
      <c r="L206" s="150"/>
      <c r="M206" s="151"/>
      <c r="N206" s="152"/>
      <c r="O206" s="92"/>
      <c r="P206" s="92"/>
    </row>
    <row r="207" spans="1:17" ht="16.2" thickTop="1">
      <c r="A207" s="190"/>
      <c r="B207" s="173" t="s">
        <v>23</v>
      </c>
      <c r="C207" s="180">
        <f>SUM(C198:C205)</f>
        <v>0</v>
      </c>
      <c r="D207" s="180">
        <f>SUM(D198:D205)</f>
        <v>0</v>
      </c>
      <c r="E207" s="180">
        <f>SUM(E198:E206)</f>
        <v>0</v>
      </c>
      <c r="F207" s="180">
        <f t="shared" ref="F207:K207" si="63">SUM(F198:F206)</f>
        <v>0</v>
      </c>
      <c r="G207" s="180">
        <f t="shared" si="63"/>
        <v>0</v>
      </c>
      <c r="H207" s="180">
        <f t="shared" si="63"/>
        <v>0</v>
      </c>
      <c r="I207" s="180">
        <f t="shared" si="63"/>
        <v>0</v>
      </c>
      <c r="J207" s="180">
        <f>SUM(J198:J206)</f>
        <v>0</v>
      </c>
      <c r="K207" s="180">
        <f t="shared" si="63"/>
        <v>0</v>
      </c>
      <c r="L207" s="232">
        <f>SUM(L198:L206)</f>
        <v>0</v>
      </c>
      <c r="M207" s="175">
        <f>SUM(M198:M206)</f>
        <v>0</v>
      </c>
      <c r="N207" s="176"/>
      <c r="O207" s="92"/>
      <c r="P207" s="92"/>
    </row>
    <row r="208" spans="1:17">
      <c r="A208" s="181"/>
      <c r="B208" s="123" t="s">
        <v>22</v>
      </c>
      <c r="C208" s="159">
        <f t="shared" ref="C208:K208" si="64">C$6</f>
        <v>0</v>
      </c>
      <c r="D208" s="159">
        <f t="shared" si="64"/>
        <v>0</v>
      </c>
      <c r="E208" s="159">
        <f t="shared" si="64"/>
        <v>0</v>
      </c>
      <c r="F208" s="159">
        <f t="shared" si="64"/>
        <v>0</v>
      </c>
      <c r="G208" s="159">
        <f t="shared" si="64"/>
        <v>0</v>
      </c>
      <c r="H208" s="159">
        <f t="shared" si="64"/>
        <v>0</v>
      </c>
      <c r="I208" s="159">
        <f t="shared" si="64"/>
        <v>0</v>
      </c>
      <c r="J208" s="159">
        <f t="shared" si="64"/>
        <v>0</v>
      </c>
      <c r="K208" s="159">
        <f t="shared" si="64"/>
        <v>0</v>
      </c>
      <c r="L208" s="233"/>
      <c r="M208" s="125"/>
      <c r="N208" s="126"/>
      <c r="O208" s="92"/>
      <c r="P208" s="92"/>
    </row>
    <row r="209" spans="1:17" ht="16.2" thickBot="1">
      <c r="A209" s="196"/>
      <c r="B209" s="161" t="s">
        <v>24</v>
      </c>
      <c r="C209" s="188">
        <f t="shared" ref="C209:K209" si="65">C207*C208</f>
        <v>0</v>
      </c>
      <c r="D209" s="188">
        <f t="shared" si="65"/>
        <v>0</v>
      </c>
      <c r="E209" s="188">
        <f t="shared" si="65"/>
        <v>0</v>
      </c>
      <c r="F209" s="188">
        <f t="shared" si="65"/>
        <v>0</v>
      </c>
      <c r="G209" s="188">
        <f t="shared" si="65"/>
        <v>0</v>
      </c>
      <c r="H209" s="188">
        <f t="shared" si="65"/>
        <v>0</v>
      </c>
      <c r="I209" s="188">
        <f t="shared" si="65"/>
        <v>0</v>
      </c>
      <c r="J209" s="188">
        <f t="shared" si="65"/>
        <v>0</v>
      </c>
      <c r="K209" s="188">
        <f t="shared" si="65"/>
        <v>0</v>
      </c>
      <c r="L209" s="234"/>
      <c r="M209" s="163">
        <f>SUM(C209:K209)</f>
        <v>0</v>
      </c>
      <c r="N209" s="164"/>
      <c r="O209" s="92"/>
      <c r="P209" s="92"/>
    </row>
    <row r="210" spans="1:17" ht="16.2" thickTop="1">
      <c r="A210" s="165">
        <v>18</v>
      </c>
      <c r="B210" s="166" t="s">
        <v>52</v>
      </c>
      <c r="C210" s="167"/>
      <c r="D210" s="167"/>
      <c r="E210" s="167"/>
      <c r="F210" s="167"/>
      <c r="G210" s="167"/>
      <c r="H210" s="167"/>
      <c r="I210" s="167"/>
      <c r="J210" s="167"/>
      <c r="K210" s="167"/>
      <c r="L210" s="167"/>
      <c r="M210" s="169"/>
      <c r="N210" s="170"/>
      <c r="O210" s="121"/>
      <c r="P210" s="121"/>
    </row>
    <row r="211" spans="1:17">
      <c r="A211" s="127">
        <v>18.100000000000001</v>
      </c>
      <c r="B211" s="128" t="s">
        <v>149</v>
      </c>
      <c r="C211" s="124"/>
      <c r="D211" s="124"/>
      <c r="E211" s="124"/>
      <c r="F211" s="124"/>
      <c r="G211" s="124"/>
      <c r="H211" s="124"/>
      <c r="I211" s="124"/>
      <c r="J211" s="124"/>
      <c r="K211" s="124"/>
      <c r="L211" s="124">
        <f>SUM(C211:K211)</f>
        <v>0</v>
      </c>
      <c r="M211" s="125">
        <f>C211*C$6+D211*$D$6+E211*E$6+F211*F$6+G211*G$6+H211*H$6+I211*I$6+J211*J$6+K211*K$6</f>
        <v>0</v>
      </c>
      <c r="N211" s="126"/>
      <c r="O211" s="121"/>
      <c r="P211" s="121"/>
    </row>
    <row r="212" spans="1:17">
      <c r="A212" s="127">
        <v>18.2</v>
      </c>
      <c r="B212" s="128" t="s">
        <v>150</v>
      </c>
      <c r="C212" s="124"/>
      <c r="D212" s="124"/>
      <c r="E212" s="124"/>
      <c r="F212" s="124"/>
      <c r="G212" s="124"/>
      <c r="H212" s="124"/>
      <c r="I212" s="124"/>
      <c r="J212" s="124"/>
      <c r="K212" s="124"/>
      <c r="L212" s="124">
        <f>SUM(C212:K212)</f>
        <v>0</v>
      </c>
      <c r="M212" s="125">
        <f>C212*C$6+D212*$D$6+E212*E$6+F212*F$6+G212*G$6+H212*H$6+I212*I$6+J212*J$6+K212*K$6</f>
        <v>0</v>
      </c>
      <c r="N212" s="198"/>
      <c r="O212" s="121"/>
      <c r="P212" s="121"/>
    </row>
    <row r="213" spans="1:17">
      <c r="A213" s="127">
        <v>18.3</v>
      </c>
      <c r="B213" s="128" t="s">
        <v>78</v>
      </c>
      <c r="C213" s="124"/>
      <c r="D213" s="124"/>
      <c r="E213" s="124"/>
      <c r="F213" s="124"/>
      <c r="G213" s="124"/>
      <c r="H213" s="124"/>
      <c r="I213" s="124"/>
      <c r="J213" s="124"/>
      <c r="K213" s="124"/>
      <c r="L213" s="124">
        <f>SUM(C213:K213)</f>
        <v>0</v>
      </c>
      <c r="M213" s="125">
        <f>C213*C$6+D213*$D$6+E213*E$6+F213*F$6+G213*G$6+H213*H$6+I213*I$6+J213*J$6+K213*K$6</f>
        <v>0</v>
      </c>
      <c r="N213" s="198"/>
      <c r="O213" s="121"/>
      <c r="P213" s="121"/>
    </row>
    <row r="214" spans="1:17">
      <c r="A214" s="127">
        <v>18.399999999999999</v>
      </c>
      <c r="B214" s="128" t="s">
        <v>151</v>
      </c>
      <c r="C214" s="124"/>
      <c r="D214" s="124"/>
      <c r="E214" s="124"/>
      <c r="F214" s="124"/>
      <c r="G214" s="124"/>
      <c r="H214" s="124"/>
      <c r="I214" s="124"/>
      <c r="J214" s="124"/>
      <c r="K214" s="124"/>
      <c r="L214" s="124">
        <f>SUM(C214:K214)</f>
        <v>0</v>
      </c>
      <c r="M214" s="125">
        <f>C214*C$6+D214*$D$6+E214*E$6+F214*F$6+G214*G$6+H214*H$6+I214*I$6+J214*J$6+K214*K$6</f>
        <v>0</v>
      </c>
      <c r="N214" s="204"/>
      <c r="O214" s="121"/>
      <c r="P214" s="121"/>
    </row>
    <row r="215" spans="1:17" s="11" customFormat="1" ht="15" customHeight="1" thickBot="1">
      <c r="A215" s="182"/>
      <c r="B215" s="186"/>
      <c r="C215" s="150"/>
      <c r="D215" s="150"/>
      <c r="E215" s="150"/>
      <c r="F215" s="150"/>
      <c r="G215" s="150"/>
      <c r="H215" s="150"/>
      <c r="I215" s="150"/>
      <c r="J215" s="150"/>
      <c r="K215" s="150"/>
      <c r="L215" s="150"/>
      <c r="M215" s="151"/>
      <c r="N215" s="199"/>
      <c r="O215" s="121"/>
      <c r="P215" s="121"/>
      <c r="Q215" s="9"/>
    </row>
    <row r="216" spans="1:17" ht="16.2" thickTop="1">
      <c r="A216" s="190"/>
      <c r="B216" s="173" t="s">
        <v>23</v>
      </c>
      <c r="C216" s="180">
        <f>SUM(C210:C213)</f>
        <v>0</v>
      </c>
      <c r="D216" s="180">
        <f>SUM(D210:D213)</f>
        <v>0</v>
      </c>
      <c r="E216" s="180">
        <f>SUM(E210:E215)</f>
        <v>0</v>
      </c>
      <c r="F216" s="180">
        <f t="shared" ref="F216:K216" si="66">SUM(F210:F215)</f>
        <v>0</v>
      </c>
      <c r="G216" s="180">
        <f t="shared" si="66"/>
        <v>0</v>
      </c>
      <c r="H216" s="180">
        <f t="shared" si="66"/>
        <v>0</v>
      </c>
      <c r="I216" s="180">
        <f t="shared" si="66"/>
        <v>0</v>
      </c>
      <c r="J216" s="180">
        <f>SUM(J210:J215)</f>
        <v>0</v>
      </c>
      <c r="K216" s="180">
        <f t="shared" si="66"/>
        <v>0</v>
      </c>
      <c r="L216" s="232">
        <f>SUM(L210:L215)</f>
        <v>0</v>
      </c>
      <c r="M216" s="175">
        <f>SUM(M210:M215)</f>
        <v>0</v>
      </c>
      <c r="N216" s="176"/>
      <c r="O216" s="121"/>
      <c r="P216" s="121"/>
    </row>
    <row r="217" spans="1:17">
      <c r="A217" s="181"/>
      <c r="B217" s="123" t="s">
        <v>22</v>
      </c>
      <c r="C217" s="159">
        <f t="shared" ref="C217:K217" si="67">C$6</f>
        <v>0</v>
      </c>
      <c r="D217" s="159">
        <f t="shared" si="67"/>
        <v>0</v>
      </c>
      <c r="E217" s="159">
        <f t="shared" si="67"/>
        <v>0</v>
      </c>
      <c r="F217" s="159">
        <f t="shared" si="67"/>
        <v>0</v>
      </c>
      <c r="G217" s="159">
        <f t="shared" si="67"/>
        <v>0</v>
      </c>
      <c r="H217" s="159">
        <f t="shared" si="67"/>
        <v>0</v>
      </c>
      <c r="I217" s="159">
        <f t="shared" si="67"/>
        <v>0</v>
      </c>
      <c r="J217" s="159">
        <f t="shared" si="67"/>
        <v>0</v>
      </c>
      <c r="K217" s="159">
        <f t="shared" si="67"/>
        <v>0</v>
      </c>
      <c r="L217" s="233"/>
      <c r="M217" s="125"/>
      <c r="N217" s="126"/>
      <c r="O217" s="92"/>
      <c r="P217" s="92"/>
    </row>
    <row r="218" spans="1:17" ht="16.2" thickBot="1">
      <c r="A218" s="196"/>
      <c r="B218" s="161" t="s">
        <v>24</v>
      </c>
      <c r="C218" s="162">
        <f>C216*C217</f>
        <v>0</v>
      </c>
      <c r="D218" s="162">
        <f>D216*D217</f>
        <v>0</v>
      </c>
      <c r="E218" s="162">
        <f t="shared" ref="E218:K218" si="68">E216*E217</f>
        <v>0</v>
      </c>
      <c r="F218" s="162">
        <f t="shared" si="68"/>
        <v>0</v>
      </c>
      <c r="G218" s="162">
        <f t="shared" si="68"/>
        <v>0</v>
      </c>
      <c r="H218" s="162">
        <f t="shared" si="68"/>
        <v>0</v>
      </c>
      <c r="I218" s="162">
        <f t="shared" si="68"/>
        <v>0</v>
      </c>
      <c r="J218" s="162">
        <f>J216*J217</f>
        <v>0</v>
      </c>
      <c r="K218" s="162">
        <f t="shared" si="68"/>
        <v>0</v>
      </c>
      <c r="L218" s="234"/>
      <c r="M218" s="163">
        <f>SUM(C218:K218)</f>
        <v>0</v>
      </c>
      <c r="N218" s="164"/>
      <c r="O218" s="92"/>
      <c r="P218" s="92"/>
    </row>
    <row r="219" spans="1:17" ht="16.2" thickTop="1">
      <c r="A219" s="108"/>
      <c r="B219" s="102" t="s">
        <v>81</v>
      </c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16"/>
      <c r="N219" s="117"/>
      <c r="O219" s="92"/>
      <c r="P219" s="92"/>
    </row>
    <row r="220" spans="1:17" ht="16.2" thickBot="1">
      <c r="A220" s="109"/>
      <c r="B220" s="110" t="s">
        <v>82</v>
      </c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9">
        <v>0</v>
      </c>
      <c r="N220" s="118"/>
      <c r="O220" s="92"/>
      <c r="P220" s="92"/>
    </row>
    <row r="221" spans="1:17" ht="16.2" thickTop="1">
      <c r="A221" s="130"/>
      <c r="B221" s="102" t="s">
        <v>83</v>
      </c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16"/>
      <c r="N221" s="117"/>
      <c r="O221" s="92"/>
      <c r="P221" s="92"/>
    </row>
    <row r="222" spans="1:17" ht="16.2" thickBot="1">
      <c r="A222" s="130"/>
      <c r="B222" s="110" t="s">
        <v>82</v>
      </c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9">
        <v>0</v>
      </c>
      <c r="N222" s="118"/>
      <c r="O222" s="92"/>
      <c r="P222" s="92"/>
    </row>
    <row r="223" spans="1:17" ht="16.8" thickTop="1" thickBot="1">
      <c r="A223" s="208"/>
      <c r="B223" s="209" t="s">
        <v>168</v>
      </c>
      <c r="C223" s="210"/>
      <c r="D223" s="210"/>
      <c r="E223" s="210"/>
      <c r="F223" s="210"/>
      <c r="G223" s="210"/>
      <c r="H223" s="210"/>
      <c r="I223" s="210"/>
      <c r="J223" s="210"/>
      <c r="K223" s="210"/>
      <c r="L223" s="211"/>
      <c r="M223" s="212">
        <f>M220+M222</f>
        <v>0</v>
      </c>
      <c r="N223" s="213"/>
    </row>
    <row r="224" spans="1:17" s="221" customFormat="1" ht="16.8" thickTop="1" thickBot="1">
      <c r="A224" s="214"/>
      <c r="B224" s="215" t="s">
        <v>53</v>
      </c>
      <c r="C224" s="216"/>
      <c r="D224" s="216"/>
      <c r="E224" s="216"/>
      <c r="F224" s="216"/>
      <c r="G224" s="216"/>
      <c r="H224" s="216"/>
      <c r="I224" s="216"/>
      <c r="J224" s="216"/>
      <c r="K224" s="216"/>
      <c r="L224" s="217"/>
      <c r="M224" s="218">
        <v>0</v>
      </c>
      <c r="N224" s="219"/>
      <c r="O224" s="220"/>
      <c r="P224" s="220"/>
    </row>
    <row r="225" spans="3:3" ht="16.2" thickTop="1"/>
    <row r="227" spans="3:3">
      <c r="C227" s="133"/>
    </row>
  </sheetData>
  <mergeCells count="19">
    <mergeCell ref="L54:L56"/>
    <mergeCell ref="L93:L95"/>
    <mergeCell ref="L99:L101"/>
    <mergeCell ref="L134:L136"/>
    <mergeCell ref="A1:B1"/>
    <mergeCell ref="L115:L117"/>
    <mergeCell ref="L22:L24"/>
    <mergeCell ref="L42:L44"/>
    <mergeCell ref="L29:L31"/>
    <mergeCell ref="L48:L50"/>
    <mergeCell ref="L216:L218"/>
    <mergeCell ref="L73:L75"/>
    <mergeCell ref="L195:L197"/>
    <mergeCell ref="L82:L84"/>
    <mergeCell ref="L154:L156"/>
    <mergeCell ref="L207:L209"/>
    <mergeCell ref="L124:L126"/>
    <mergeCell ref="L179:L181"/>
    <mergeCell ref="L171:L173"/>
  </mergeCells>
  <printOptions gridLines="1"/>
  <pageMargins left="0.7" right="0.7" top="0.75" bottom="0.75" header="0.3" footer="0.3"/>
  <pageSetup paperSize="17" scale="82" fitToHeight="4" orientation="landscape" r:id="rId1"/>
  <headerFooter alignWithMargins="0">
    <oddFooter>&amp;L&amp;D&amp;RPage &amp;P of &amp;N</oddFooter>
  </headerFooter>
  <rowBreaks count="3" manualBreakCount="3">
    <brk id="56" max="12" man="1"/>
    <brk id="136" max="12" man="1"/>
    <brk id="197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26"/>
  <sheetViews>
    <sheetView zoomScale="110" zoomScaleNormal="110" workbookViewId="0">
      <selection activeCell="A8" sqref="A8"/>
    </sheetView>
  </sheetViews>
  <sheetFormatPr defaultRowHeight="13.2"/>
  <cols>
    <col min="1" max="1" width="43.5546875" customWidth="1"/>
    <col min="3" max="3" width="63.44140625" customWidth="1"/>
    <col min="4" max="4" width="17.6640625" bestFit="1" customWidth="1"/>
  </cols>
  <sheetData>
    <row r="1" spans="1:8">
      <c r="A1" s="2" t="s">
        <v>54</v>
      </c>
      <c r="B1" s="4"/>
    </row>
    <row r="2" spans="1:8">
      <c r="A2" t="s">
        <v>87</v>
      </c>
      <c r="B2" t="s">
        <v>86</v>
      </c>
      <c r="C2" t="s">
        <v>88</v>
      </c>
    </row>
    <row r="3" spans="1:8">
      <c r="A3" s="2" t="s">
        <v>89</v>
      </c>
      <c r="B3" s="3">
        <v>0</v>
      </c>
      <c r="C3" s="93"/>
      <c r="D3" s="3"/>
    </row>
    <row r="4" spans="1:8">
      <c r="A4" s="2" t="s">
        <v>90</v>
      </c>
      <c r="B4" s="3">
        <v>0</v>
      </c>
      <c r="C4" s="93"/>
      <c r="D4" s="3"/>
    </row>
    <row r="5" spans="1:8">
      <c r="A5" s="2" t="s">
        <v>91</v>
      </c>
      <c r="B5" s="3">
        <v>0</v>
      </c>
      <c r="C5" s="93"/>
      <c r="D5" s="3"/>
    </row>
    <row r="6" spans="1:8">
      <c r="A6" s="2" t="s">
        <v>92</v>
      </c>
      <c r="B6" s="3">
        <v>0</v>
      </c>
      <c r="C6" s="93"/>
      <c r="D6" s="3"/>
    </row>
    <row r="7" spans="1:8">
      <c r="A7" s="2" t="s">
        <v>93</v>
      </c>
      <c r="B7" s="3">
        <v>0</v>
      </c>
      <c r="C7" s="93"/>
      <c r="D7" s="3"/>
    </row>
    <row r="8" spans="1:8">
      <c r="A8" s="2" t="s">
        <v>94</v>
      </c>
      <c r="B8" s="3">
        <v>0</v>
      </c>
      <c r="C8" s="93"/>
      <c r="D8" s="3"/>
      <c r="H8" s="5"/>
    </row>
    <row r="9" spans="1:8">
      <c r="A9" s="2" t="s">
        <v>95</v>
      </c>
      <c r="B9" s="3">
        <v>0</v>
      </c>
      <c r="C9" s="93"/>
      <c r="D9" s="3"/>
      <c r="H9" s="5"/>
    </row>
    <row r="10" spans="1:8">
      <c r="A10" s="2" t="s">
        <v>96</v>
      </c>
      <c r="B10" s="3">
        <v>0</v>
      </c>
      <c r="C10" s="93"/>
      <c r="D10" s="3"/>
    </row>
    <row r="11" spans="1:8">
      <c r="A11" s="2" t="s">
        <v>97</v>
      </c>
      <c r="B11" s="3">
        <v>0</v>
      </c>
      <c r="C11" s="93"/>
    </row>
    <row r="13" spans="1:8">
      <c r="B13" s="3"/>
    </row>
    <row r="14" spans="1:8">
      <c r="B14" s="3"/>
    </row>
    <row r="15" spans="1:8">
      <c r="B15" s="3"/>
    </row>
    <row r="16" spans="1:8">
      <c r="B16" s="1"/>
    </row>
    <row r="18" spans="2:2">
      <c r="B18" s="3"/>
    </row>
    <row r="19" spans="2:2">
      <c r="B19" s="3"/>
    </row>
    <row r="20" spans="2:2">
      <c r="B20" s="3"/>
    </row>
    <row r="21" spans="2:2">
      <c r="B21" s="3"/>
    </row>
    <row r="22" spans="2:2">
      <c r="B22" s="3"/>
    </row>
    <row r="23" spans="2:2">
      <c r="B23" s="3"/>
    </row>
    <row r="24" spans="2:2">
      <c r="B24" s="3"/>
    </row>
    <row r="25" spans="2:2">
      <c r="B25" s="3"/>
    </row>
    <row r="26" spans="2:2">
      <c r="B26" s="3"/>
    </row>
  </sheetData>
  <phoneticPr fontId="3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BD839D1AACC146A4EB7A56A4975CAD" ma:contentTypeVersion="4" ma:contentTypeDescription="Create a new document." ma:contentTypeScope="" ma:versionID="1d406c22da6ecb4d19b7dc6633166b98">
  <xsd:schema xmlns:xsd="http://www.w3.org/2001/XMLSchema" xmlns:xs="http://www.w3.org/2001/XMLSchema" xmlns:p="http://schemas.microsoft.com/office/2006/metadata/properties" xmlns:ns2="65a4f306-71c9-40ee-accc-523f16c0e0ca" targetNamespace="http://schemas.microsoft.com/office/2006/metadata/properties" ma:root="true" ma:fieldsID="e3e917a6200a61b37285833a204e9339" ns2:_="">
    <xsd:import namespace="65a4f306-71c9-40ee-accc-523f16c0e0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a4f306-71c9-40ee-accc-523f16c0e0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3A59B9-35FF-4879-BA40-4F694A0861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DF3E95-2383-4D4D-872F-F7AFC0F1F970}">
  <ds:schemaRefs>
    <ds:schemaRef ds:uri="a3d1115d-83e8-49de-8fac-78c345fa543c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15CF282-F445-4225-B1A0-4A62EC853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a4f306-71c9-40ee-accc-523f16c0e0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392a0ee-6ccb-49c5-94b5-f5e6d8a665d6}" enabled="0" method="" siteId="{3392a0ee-6ccb-49c5-94b5-f5e6d8a665d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Design</vt:lpstr>
      <vt:lpstr>Rate Schedule</vt:lpstr>
      <vt:lpstr>Design!_Toc217046888</vt:lpstr>
      <vt:lpstr>Design!Print_Area</vt:lpstr>
      <vt:lpstr>Design!Print_Titles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Brumfield, Tim</dc:creator>
  <cp:keywords/>
  <dc:description/>
  <cp:lastModifiedBy>Warren, Tabitha</cp:lastModifiedBy>
  <cp:revision/>
  <cp:lastPrinted>2025-02-24T20:21:15Z</cp:lastPrinted>
  <dcterms:created xsi:type="dcterms:W3CDTF">2000-01-12T16:35:17Z</dcterms:created>
  <dcterms:modified xsi:type="dcterms:W3CDTF">2026-03-19T13:07:48Z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0x01010058BD839D1AACC146A4EB7A56A4975CAD</vt:lpwstr>
  </property>
  <property fmtid="{D5CDD505-2E9C-101B-9397-08002B2CF9AE}" pid="4" name="Folder_Number">
    <vt:lpwstr/>
  </property>
  <property fmtid="{D5CDD505-2E9C-101B-9397-08002B2CF9AE}" pid="5" name="Folder_Code">
    <vt:lpwstr/>
  </property>
  <property fmtid="{D5CDD505-2E9C-101B-9397-08002B2CF9AE}" pid="6" name="Folder_Name">
    <vt:lpwstr/>
  </property>
  <property fmtid="{D5CDD505-2E9C-101B-9397-08002B2CF9AE}" pid="7" name="Folder_Description">
    <vt:lpwstr/>
  </property>
  <property fmtid="{D5CDD505-2E9C-101B-9397-08002B2CF9AE}" pid="8" name="/Folder_Name/">
    <vt:lpwstr/>
  </property>
  <property fmtid="{D5CDD505-2E9C-101B-9397-08002B2CF9AE}" pid="9" name="/Folder_Description/">
    <vt:lpwstr/>
  </property>
  <property fmtid="{D5CDD505-2E9C-101B-9397-08002B2CF9AE}" pid="10" name="Folder_Version">
    <vt:lpwstr/>
  </property>
  <property fmtid="{D5CDD505-2E9C-101B-9397-08002B2CF9AE}" pid="11" name="Folder_VersionSeq">
    <vt:lpwstr/>
  </property>
  <property fmtid="{D5CDD505-2E9C-101B-9397-08002B2CF9AE}" pid="12" name="Folder_Manager">
    <vt:lpwstr/>
  </property>
  <property fmtid="{D5CDD505-2E9C-101B-9397-08002B2CF9AE}" pid="13" name="Folder_ManagerDesc">
    <vt:lpwstr/>
  </property>
  <property fmtid="{D5CDD505-2E9C-101B-9397-08002B2CF9AE}" pid="14" name="Folder_Storage">
    <vt:lpwstr/>
  </property>
  <property fmtid="{D5CDD505-2E9C-101B-9397-08002B2CF9AE}" pid="15" name="Folder_StorageDesc">
    <vt:lpwstr/>
  </property>
  <property fmtid="{D5CDD505-2E9C-101B-9397-08002B2CF9AE}" pid="16" name="Folder_Creator">
    <vt:lpwstr/>
  </property>
  <property fmtid="{D5CDD505-2E9C-101B-9397-08002B2CF9AE}" pid="17" name="Folder_CreatorDesc">
    <vt:lpwstr/>
  </property>
  <property fmtid="{D5CDD505-2E9C-101B-9397-08002B2CF9AE}" pid="18" name="Folder_CreateDate">
    <vt:lpwstr/>
  </property>
  <property fmtid="{D5CDD505-2E9C-101B-9397-08002B2CF9AE}" pid="19" name="Folder_Updater">
    <vt:lpwstr/>
  </property>
  <property fmtid="{D5CDD505-2E9C-101B-9397-08002B2CF9AE}" pid="20" name="Folder_UpdaterDesc">
    <vt:lpwstr/>
  </property>
  <property fmtid="{D5CDD505-2E9C-101B-9397-08002B2CF9AE}" pid="21" name="Folder_UpdateDate">
    <vt:lpwstr/>
  </property>
  <property fmtid="{D5CDD505-2E9C-101B-9397-08002B2CF9AE}" pid="22" name="Document_Number">
    <vt:lpwstr/>
  </property>
  <property fmtid="{D5CDD505-2E9C-101B-9397-08002B2CF9AE}" pid="23" name="Document_Name">
    <vt:lpwstr/>
  </property>
  <property fmtid="{D5CDD505-2E9C-101B-9397-08002B2CF9AE}" pid="24" name="Document_FileName">
    <vt:lpwstr/>
  </property>
  <property fmtid="{D5CDD505-2E9C-101B-9397-08002B2CF9AE}" pid="25" name="Document_Version">
    <vt:lpwstr/>
  </property>
  <property fmtid="{D5CDD505-2E9C-101B-9397-08002B2CF9AE}" pid="26" name="Document_VersionSeq">
    <vt:lpwstr/>
  </property>
  <property fmtid="{D5CDD505-2E9C-101B-9397-08002B2CF9AE}" pid="27" name="Document_Creator">
    <vt:lpwstr/>
  </property>
  <property fmtid="{D5CDD505-2E9C-101B-9397-08002B2CF9AE}" pid="28" name="Document_CreatorDesc">
    <vt:lpwstr/>
  </property>
  <property fmtid="{D5CDD505-2E9C-101B-9397-08002B2CF9AE}" pid="29" name="Document_CreateDate">
    <vt:lpwstr/>
  </property>
  <property fmtid="{D5CDD505-2E9C-101B-9397-08002B2CF9AE}" pid="30" name="Document_Updater">
    <vt:lpwstr/>
  </property>
  <property fmtid="{D5CDD505-2E9C-101B-9397-08002B2CF9AE}" pid="31" name="Document_UpdaterDesc">
    <vt:lpwstr/>
  </property>
  <property fmtid="{D5CDD505-2E9C-101B-9397-08002B2CF9AE}" pid="32" name="Document_UpdateDate">
    <vt:lpwstr/>
  </property>
  <property fmtid="{D5CDD505-2E9C-101B-9397-08002B2CF9AE}" pid="33" name="Document_Size">
    <vt:lpwstr/>
  </property>
  <property fmtid="{D5CDD505-2E9C-101B-9397-08002B2CF9AE}" pid="34" name="Document_Storage">
    <vt:lpwstr/>
  </property>
  <property fmtid="{D5CDD505-2E9C-101B-9397-08002B2CF9AE}" pid="35" name="Document_StorageDesc">
    <vt:lpwstr/>
  </property>
  <property fmtid="{D5CDD505-2E9C-101B-9397-08002B2CF9AE}" pid="36" name="Document_Department">
    <vt:lpwstr/>
  </property>
  <property fmtid="{D5CDD505-2E9C-101B-9397-08002B2CF9AE}" pid="37" name="Document_DepartmentDesc">
    <vt:lpwstr/>
  </property>
</Properties>
</file>