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blackandveatch-my.sharepoint.com/personal/galinmp_bv_com1/Documents/Documents/"/>
    </mc:Choice>
  </mc:AlternateContent>
  <xr:revisionPtr revIDLastSave="0" documentId="8_{16D00DC7-A68D-4C07-98F4-67B230DA7CE6}" xr6:coauthVersionLast="47" xr6:coauthVersionMax="47" xr10:uidLastSave="{00000000-0000-0000-0000-000000000000}"/>
  <bookViews>
    <workbookView xWindow="-120" yWindow="-120" windowWidth="29040" windowHeight="15840" xr2:uid="{B8C4B90E-C6A3-4AD0-BB50-FB15E8447EFE}"/>
  </bookViews>
  <sheets>
    <sheet name="BID FORM" sheetId="1" r:id="rId1"/>
  </sheets>
  <definedNames>
    <definedName name="_xlnm.Print_Titles" localSheetId="0">'BID FORM'!$3:$3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4" i="1" l="1"/>
  <c r="F216" i="1" s="1"/>
  <c r="F120" i="1"/>
  <c r="G113" i="1"/>
  <c r="G114" i="1"/>
  <c r="G115" i="1"/>
  <c r="G116" i="1"/>
  <c r="G117" i="1"/>
  <c r="G118" i="1"/>
  <c r="G119" i="1"/>
  <c r="G112" i="1"/>
  <c r="G210" i="1"/>
  <c r="G5" i="1"/>
  <c r="G10" i="1"/>
  <c r="G208" i="1"/>
  <c r="G207" i="1"/>
  <c r="G206" i="1"/>
  <c r="G205" i="1"/>
  <c r="G203" i="1"/>
  <c r="G202" i="1"/>
  <c r="G201" i="1"/>
  <c r="G200" i="1"/>
  <c r="G198" i="1"/>
  <c r="G197" i="1"/>
  <c r="G195" i="1"/>
  <c r="G194" i="1"/>
  <c r="G192" i="1"/>
  <c r="G193" i="1"/>
  <c r="G190" i="1"/>
  <c r="G188" i="1"/>
  <c r="G186" i="1"/>
  <c r="G184" i="1"/>
  <c r="G183" i="1"/>
  <c r="G181" i="1"/>
  <c r="G180" i="1"/>
  <c r="G179" i="1"/>
  <c r="G178" i="1"/>
  <c r="G177" i="1"/>
  <c r="G175" i="1"/>
  <c r="G174" i="1"/>
  <c r="G173" i="1"/>
  <c r="G171" i="1"/>
  <c r="G169" i="1"/>
  <c r="G168" i="1"/>
  <c r="G167" i="1"/>
  <c r="G165" i="1"/>
  <c r="G164" i="1"/>
  <c r="G163" i="1"/>
  <c r="G161" i="1"/>
  <c r="G159" i="1"/>
  <c r="G158" i="1"/>
  <c r="G157" i="1"/>
  <c r="G156" i="1"/>
  <c r="G155" i="1"/>
  <c r="G153" i="1"/>
  <c r="G152" i="1"/>
  <c r="G151" i="1"/>
  <c r="G149" i="1"/>
  <c r="G148" i="1"/>
  <c r="G147" i="1"/>
  <c r="G146" i="1"/>
  <c r="G145" i="1"/>
  <c r="G143" i="1"/>
  <c r="G141" i="1"/>
  <c r="G140" i="1"/>
  <c r="G139" i="1"/>
  <c r="G137" i="1"/>
  <c r="G136" i="1"/>
  <c r="G135" i="1"/>
  <c r="G134" i="1"/>
  <c r="G16" i="1"/>
  <c r="G132" i="1"/>
  <c r="G131" i="1"/>
  <c r="G130" i="1"/>
  <c r="G129" i="1"/>
  <c r="G128" i="1"/>
  <c r="G127" i="1"/>
  <c r="G196" i="1"/>
  <c r="G109" i="1"/>
  <c r="G18" i="1"/>
  <c r="G108" i="1"/>
  <c r="G107" i="1"/>
  <c r="G104" i="1"/>
  <c r="G101" i="1"/>
  <c r="G99" i="1"/>
  <c r="G98" i="1"/>
  <c r="G95" i="1"/>
  <c r="G93" i="1"/>
  <c r="G90" i="1"/>
  <c r="G89" i="1"/>
  <c r="G88" i="1"/>
  <c r="G87" i="1"/>
  <c r="G84" i="1"/>
  <c r="G83" i="1"/>
  <c r="G81" i="1"/>
  <c r="G80" i="1"/>
  <c r="G77" i="1"/>
  <c r="G76" i="1"/>
  <c r="G74" i="1"/>
  <c r="G73" i="1"/>
  <c r="G70" i="1"/>
  <c r="G69" i="1"/>
  <c r="G67" i="1"/>
  <c r="G66" i="1"/>
  <c r="G65" i="1"/>
  <c r="G64" i="1"/>
  <c r="G61" i="1"/>
  <c r="G60" i="1"/>
  <c r="G57" i="1"/>
  <c r="G56" i="1"/>
  <c r="G53" i="1"/>
  <c r="G50" i="1"/>
  <c r="G47" i="1"/>
  <c r="G46" i="1"/>
  <c r="G43" i="1"/>
  <c r="G42" i="1"/>
  <c r="G39" i="1"/>
  <c r="G38" i="1"/>
  <c r="G35" i="1"/>
  <c r="G33" i="1"/>
  <c r="G32" i="1"/>
  <c r="G31" i="1"/>
  <c r="G28" i="1"/>
  <c r="G26" i="1"/>
  <c r="G25" i="1"/>
  <c r="G24" i="1"/>
  <c r="G23" i="1"/>
  <c r="G22" i="1"/>
  <c r="G21" i="1"/>
  <c r="G17" i="1"/>
  <c r="G15" i="1"/>
  <c r="G12" i="1"/>
  <c r="G8" i="1"/>
  <c r="F218" i="1" l="1"/>
  <c r="D209" i="1"/>
  <c r="F211" i="1" s="1"/>
</calcChain>
</file>

<file path=xl/sharedStrings.xml><?xml version="1.0" encoding="utf-8"?>
<sst xmlns="http://schemas.openxmlformats.org/spreadsheetml/2006/main" count="461" uniqueCount="227">
  <si>
    <t>Bid Item</t>
  </si>
  <si>
    <t>Description</t>
  </si>
  <si>
    <t>Quantity</t>
  </si>
  <si>
    <t>Unit</t>
  </si>
  <si>
    <t>Unit Price</t>
  </si>
  <si>
    <t>Bid Price</t>
  </si>
  <si>
    <t>Scope 1 - Vest WTP to Franklin WTP Force Main - Unit Prices</t>
  </si>
  <si>
    <t>MOBILIZATION</t>
  </si>
  <si>
    <t>LS</t>
  </si>
  <si>
    <t>RESTRAINED JOINT PIPE - LABOR ONLY</t>
  </si>
  <si>
    <t>RESTRAINED JOINT DUCTILE IRON PIPE, AS SPECIFIED, COMPLETE IN PLACE</t>
  </si>
  <si>
    <t>A</t>
  </si>
  <si>
    <t>16-INCH DUCTILE IRON PIPE (PRESSURE CLASS 250)</t>
  </si>
  <si>
    <t>LF</t>
  </si>
  <si>
    <t>RESTRAINED JOINT PIPE</t>
  </si>
  <si>
    <t>FOR ADDING RESTRAINED JOINT (MEGALUG OR APPROVED EQUAL) TO DUCTILE IRON PIPE, AS SPECIFIED, COMPLETE IN PLACE</t>
  </si>
  <si>
    <t>16" DIP CLASS 250 - LABOR ONLY</t>
  </si>
  <si>
    <t>FOR INSTALLING 16-INCH DUCTILE IRON PIPE (PRESSURE CLASS 250), WITH PUSH ON (NON-RESTRAINED) JOINTS, AS SPECIFIED, COMPLETE IN PLACE</t>
  </si>
  <si>
    <t>FURNISH AND INSTALL PIPE</t>
  </si>
  <si>
    <t>FOR FURNISHING AND INSTALLING 6-INCH POLYVINYL CHLORIDE PIPE C900 DR 18, WITH PUSH-ON (NON-RESTRAINED) JOINTS, AS SPECIFIED, COMPLETE IN PLACE</t>
  </si>
  <si>
    <t>B</t>
  </si>
  <si>
    <t>C</t>
  </si>
  <si>
    <t>FOR FURNISHING AND INSTALLING 16-INCH POLYVINYL CHLORIDE PIPE C900 DR 18, WITH PUSH-ON (NON-RESTRAINED) JOINTS, AS SPECIFIED, COMPLETE IN PLACE</t>
  </si>
  <si>
    <t>D</t>
  </si>
  <si>
    <t>DIP FITTINGS – LABOR ONLY</t>
  </si>
  <si>
    <t>FOR INSTALLING DIP FITTINGS AS SPECIFIED, COMPLETE IN PLACE</t>
  </si>
  <si>
    <t>90 DEGREE FITTING</t>
  </si>
  <si>
    <t>EA</t>
  </si>
  <si>
    <t>45 DEGREE FITTING</t>
  </si>
  <si>
    <t>22.5 DEGREE FITTING</t>
  </si>
  <si>
    <t>11.25 DEGREE FITTING</t>
  </si>
  <si>
    <t>E</t>
  </si>
  <si>
    <t>16X16 TEE</t>
  </si>
  <si>
    <t>F</t>
  </si>
  <si>
    <t>16X6 TEE</t>
  </si>
  <si>
    <t>FURNISH AND INSTALL DIP FITTINGS</t>
  </si>
  <si>
    <t>FOR FURNISHING AND INSTALLING DIP FITTINGS AS SPECIFIED, COMPLETE IN PLACE</t>
  </si>
  <si>
    <t>LBS</t>
  </si>
  <si>
    <t>JACK &amp; BORE CROSSINGS</t>
  </si>
  <si>
    <t>FOR FURNISHING AND INSTALLING (DRY-BORE) STEEL ENCASEMENT, AS SPECIFIED, COMPLETE IN PLACE</t>
  </si>
  <si>
    <t>48-INCH DIAMETER CASING (t=0.750") ACROSS CSX RAILROAD</t>
  </si>
  <si>
    <t>30-INCH DIAMETER CASING (t=0.500") ACROSS BOX CULVERT</t>
  </si>
  <si>
    <t>AERIAL PIPE INSTALLATION</t>
  </si>
  <si>
    <t>FOR INSTALLING 16-INCH RJDIP AND FURNISHING AND INSTALLING BRACING ACROSS STEWARTS CREEK, AS SPECIFIED</t>
  </si>
  <si>
    <t>TEMPORARY/PERMANENT STREAM CROSSINGS</t>
  </si>
  <si>
    <t>FOR CROSSING STREAMS, AS SPECIFIED ON PLANS</t>
  </si>
  <si>
    <t>TEMPORARY STREAM CROSSING</t>
  </si>
  <si>
    <t>PERMANENT STREAM CROSSING</t>
  </si>
  <si>
    <t>ABANDONMENT OF EXISITING MAINS</t>
  </si>
  <si>
    <t>FOR ABANDONMENT OF EXISTING WATER MAINS, AS SPECIFIED ON PLANS AND AS DIRECTED BY THE ENGINEER</t>
  </si>
  <si>
    <t>CUT, FILL WITH GROUT, AND PLUG (WATERTIGHT) EXISTING 2-INCH WATER MAIN</t>
  </si>
  <si>
    <t>CUT, REMOVE, AND DISPOSE EXISTING 1-INCH WATER MAIN</t>
  </si>
  <si>
    <t>CONNECTION TO EXISTING MAINS</t>
  </si>
  <si>
    <t>FOR CONNECTION OF PROPOSED MAINS TO EXISTING MAINS, AS SPECIFIED ON PLANS AND AS DIRECTED BY THE ENGINEER</t>
  </si>
  <si>
    <t>16-INCH MAIN TO 14-INCH MAIN</t>
  </si>
  <si>
    <t>6-INCH MAIN TO 6-INCH MAIN</t>
  </si>
  <si>
    <t>GATE VALVE</t>
  </si>
  <si>
    <t>FOR FURNISHING AND INSTALLING MAIN LINE GATE VALVES, AS SPECIFIED, COMPLETE IN PLACE</t>
  </si>
  <si>
    <t>6-INCH GATE VALVES</t>
  </si>
  <si>
    <t>PLUG VALVE - LABOR ONLY</t>
  </si>
  <si>
    <t>FOR INSTALLING MAIN LINE PLUG VALVES, AS SPECIFIED, COMPLETE IN PLACE</t>
  </si>
  <si>
    <t>16-INCH PLUG VALVES</t>
  </si>
  <si>
    <t>AIR RELEASE VALVES</t>
  </si>
  <si>
    <t>ON 16-INCH PIPE - 3" COMBINATION AIR RELEASE AND VACUUM VALVES</t>
  </si>
  <si>
    <t>MANUAL ARV ON 16-INCH PIPE - 3" AIR RELEASE</t>
  </si>
  <si>
    <t>EXPLORATORY DIGGING</t>
  </si>
  <si>
    <t>EXPLORATORY DIGGING, AS SPECIFIED</t>
  </si>
  <si>
    <t>BOTH SIDES OF METER BOX</t>
  </si>
  <si>
    <t>PUBLIC SIDE OF METER BOX ONLY</t>
  </si>
  <si>
    <t>WATER SERVICES</t>
  </si>
  <si>
    <t>FOR FURNISHING AND INSTALLING WATER SERVICES, AS SPECIFIED, COPPER TUBING (TYPE K) - OPEN CUT METHOD, COMPLETE IN PLACE</t>
  </si>
  <si>
    <t>3/4-INCH TUBING - SAME SIDE OF STREET (SHORT SIDE)</t>
  </si>
  <si>
    <t>1-INCH TUBING - SAME SIDE OF STREET (SHORT SIDE)</t>
  </si>
  <si>
    <t>3/4-INCH TUBING - OPPOSITE SIDE OF STREET (LONG SIDE)</t>
  </si>
  <si>
    <t>1-INCH TUBING - OPPOSITE SIDE OF STREET (LONG SIDE)</t>
  </si>
  <si>
    <t>FOR CHANGEOVER OF EXISTING WATER SERVICES FROM ABANDONED/REMOVED WATER MAINS TO 6-INCH MAIN. FURNISHING AND INSTALLING WATER SERVICES, AS SPECIFIED, COPPER TUBING (TYPE K ) - OPEN CUT METHOD, COMPLETE IN PLACE</t>
  </si>
  <si>
    <t>MANHOLES</t>
  </si>
  <si>
    <t>FOR BASIC MANHOLES, 0-6 FOOT DEPTHS, AS SPECIFIED, BACKFILLED COMPLETE IN PLACE, WITH GROUTED ON FRAME AND COVER</t>
  </si>
  <si>
    <t>FOR 4-FOOT DIAMETER MANHOLES</t>
  </si>
  <si>
    <t>FOR ADDITIONAL VERTICAL FOOT OF MANHOLE DEPTH</t>
  </si>
  <si>
    <t>VF</t>
  </si>
  <si>
    <t>FOR CONNECTIONS AT MANHOLES, AS SPECIFIED, COMPLETE IN PLACE</t>
  </si>
  <si>
    <t>FOR FITTINGS ADDED TO EXISTING MANHOLE FOR DROP MANHOLE</t>
  </si>
  <si>
    <t>CONNECT TO EXISTING MANHOLES WITH 6-INCH PIPE</t>
  </si>
  <si>
    <t>FENCE AND/OR GATE REMOVAL AND RESETTING (OR REPLACEMENT)</t>
  </si>
  <si>
    <t>FOR THE REMOVAL AND RESETTING (OR REPLACEMENT) OF FENCES OR GATES, AS SPECIFIED, IN PLACE</t>
  </si>
  <si>
    <t>FOR THE REMOVAL, STORAGE, AND RESETTING OF A PERMANENT FENCE</t>
  </si>
  <si>
    <t>FOR THE FURNISHING AND INSTALLATION OF A PERMANENT GATE</t>
  </si>
  <si>
    <t>CUTTING AND REPLACING EXISTING ASPHALT, CONCRETE CURB AND GUTTER</t>
  </si>
  <si>
    <t>ASPHALT CUTTING AND REPLACEMENT, FULL SECTION WITHIN</t>
  </si>
  <si>
    <t>SY</t>
  </si>
  <si>
    <t>CONCRETE CURB AND GUTTER REMOVAL AND REPLACEMENT</t>
  </si>
  <si>
    <t>EROSION CONTROL</t>
  </si>
  <si>
    <t>FOR CONSTRUCTING, MAINTAINING, AND REMOVING VARIOUS EROSION CONTROL DEVICES, AS SPECIFIED</t>
  </si>
  <si>
    <t>TEMPORARY CONSTRUCTION ENTRANCE</t>
  </si>
  <si>
    <t>SILT FENCE</t>
  </si>
  <si>
    <t>STONE SILT CHECK DAM OR WATTLE</t>
  </si>
  <si>
    <t>TEMPORARY INLET PROTECTION</t>
  </si>
  <si>
    <t>CLEANUP, SEEDING, AND SODDING</t>
  </si>
  <si>
    <t>FOR CLEANUP, FERTILIZING, SEEDING AND MULCHING, AS SPECIFIED, COMPLETE IN PLACE</t>
  </si>
  <si>
    <t>CLEARING AND GRUBBING</t>
  </si>
  <si>
    <t>CLEARING AND GRUBBING RIGHT-OF-WAY AND/OR EASEMENTS WITHIN WOODED AREAS</t>
  </si>
  <si>
    <t>ROCK EXCAVATION</t>
  </si>
  <si>
    <t>FOR SOLID ROCK EXCAVATION, AS SPECIFIED</t>
  </si>
  <si>
    <t>FOR THE FIRST 100 CY ROCK EXCAVATION PER PROJECT</t>
  </si>
  <si>
    <t>CY</t>
  </si>
  <si>
    <t>FOR ADDITIONAL ROCK EXCAVATION AFTER THE INITIAL 100 CY PER PROJECT</t>
  </si>
  <si>
    <t>STONE STABILIZATION AND/OR SELECT FILL</t>
  </si>
  <si>
    <t>FOR STONE STABILIZATION AND/OR SELECT FILL MATERIAL AS SPECIFIED, COMPLETE IN PLACE</t>
  </si>
  <si>
    <t>TAPPING SLEEVE &amp; VALVE</t>
  </si>
  <si>
    <t>FOR FURNISHING AND INSTALLING TAPPING SLEEVE AND VALVE ASSEMBLIES, AS SPECIFIED, COMPLETE IN PLACE</t>
  </si>
  <si>
    <t>6" X 6"</t>
  </si>
  <si>
    <t>CATHODIC PROTECTION SYSTEM</t>
  </si>
  <si>
    <t>FOR FURNISHING AND INSTALLING THE CATHODIC PROTECTION SYSTEM, AS SPECIFIED AND DIRECTED BY THE ENGINEER</t>
  </si>
  <si>
    <t>CATHODIC PROTECTION TEST STATION</t>
  </si>
  <si>
    <t xml:space="preserve">COATING AND ELECTRICAL BONDING OF JOINTS AND FITTINGS </t>
  </si>
  <si>
    <t>COMMISSIONING AND INSTALLATION TESTS</t>
  </si>
  <si>
    <t> EA</t>
  </si>
  <si>
    <t>LF </t>
  </si>
  <si>
    <t>EA </t>
  </si>
  <si>
    <t>FOR CLEANUP, SEEDING, AND SODDING AREAS, AS SHOWN ON THE PLANS, OR AS DIRECTED BY THE ENGINEER, COMPLETE AS SPECIFIED, (THIS ITEM MUST BE AT LEAST 1% OF THE Total of All Unit Price Bid Items for Vest WTP to Franklin WTP Force Main)</t>
  </si>
  <si>
    <t>AC </t>
  </si>
  <si>
    <t>TN </t>
  </si>
  <si>
    <t>FOR MOBILIZATION TO THE PROJECT SITE, AS SPECIFIED (THIS ITEM IS LIMITED TO 3% OF THE TOTAL OF ALL UNIT PRICE BID ITEMS FOR VEST WTP TO FRANKLIN WTP FORCE MAIN)</t>
  </si>
  <si>
    <t>FOR FURNISHING AND INSTALLING PUSH-ON (NON-RESTRAINED) JOINT PIPE, AS SPECIFIED, COMPLETE IN PLACE</t>
  </si>
  <si>
    <t>48-INCH DIAMETER CASING (t=0.500") ACROSS NCDOT I-85</t>
  </si>
  <si>
    <t>FOR FURNISHING AND INSTALLING 16-INCH DUCTILE IRON PIPE (PRESSURE CLASS 250) WITH PUSH-ON (NON-RESTRAINED) JOINTS, AS SPECIFIED, COMPLETE IN PLACE</t>
  </si>
  <si>
    <t>FOR FURNISHING AND INSTALLING AIR RELEASE VALVES AS SPECIFIED AND AS DIRECTED BY THE ENGINEER, COMPLETE IN PLACE</t>
  </si>
  <si>
    <t>Total of All Unit Price Bid Items for
Scope 1 - Vest WTP to Franklin WTP Force Main</t>
  </si>
  <si>
    <t>Scope 2 - Lee S Dukes High Density Polyethylene (HDPE) Pipeline - Unit Prices</t>
  </si>
  <si>
    <t>FOR REMOVING EXISTING CHEMICAL FEED LINES</t>
  </si>
  <si>
    <t xml:space="preserve">1-1/2-INCH HDPE PIPE INSIDE 8-INCH CASING </t>
  </si>
  <si>
    <t>1-1/2-INCH HDPE PIPE INSIDE 12-INCH CASING</t>
  </si>
  <si>
    <t>3-INCH / 4-INCH HDPE PIPE INSIDE 8-INCH CASING</t>
  </si>
  <si>
    <t>8-INCH PVC PIPE (MH NO 1 TO WTP BUILDING)</t>
  </si>
  <si>
    <t>1-1/2-INCH HDPE PIPE AT INTAKE TOWER AND INSIDE WTP BUILDING</t>
  </si>
  <si>
    <t>3-INCH / 4-INCH HDPE PIPE AT INTAKE TOWER AND INSIDE WTP BUILDING</t>
  </si>
  <si>
    <t>FOR FURNISHING AND INSTALLING 3" CPVC x 6” PVC DOUBLE CONTAINMENT PIPE AND FITTINGS, AS SPECIFIED, COMPLETE IN PLACE</t>
  </si>
  <si>
    <t>3” CPVC X 6” PVC</t>
  </si>
  <si>
    <t>SHIELDING FOR EXPOSED SECTIONS (INTAKE TOWER)</t>
  </si>
  <si>
    <t>CONTINUOUS CABLING FOR LEAK DETECTION</t>
  </si>
  <si>
    <t xml:space="preserve">TESTING AND COMMISSIONING </t>
  </si>
  <si>
    <t>FOR FURNISHING AND INSTALLING MANHOLES (6-FOOT DEPTH)</t>
  </si>
  <si>
    <t>4-FOOT DIAMETER MANHOLE</t>
  </si>
  <si>
    <t>8-FOOT DIAMETER MANHOLE</t>
  </si>
  <si>
    <t>FOR FURNISHING AND INSTALLING 8' DIAMETER MANHOLES - EXTRA DEPTH</t>
  </si>
  <si>
    <t>FOR FURNISHING AND INSTALLING 8-INCH PVC CASING PIPING, AS SPECIFIED, COMPLETE IN PLACE.</t>
  </si>
  <si>
    <t>8-INCH PVC PIPE (OPERATIONS BUILDING TO MH NO 1)</t>
  </si>
  <si>
    <t>FOR FURNISHING AND INSTALLING 2-INCH HDPE RAW WATER SAMPLING PIPE AND FITTINGS INSIDE EXISTING CASINGS, AT WTP AND INTAKE TOWER, AS SPECIFIED, COMPLETE IN PLACE.</t>
  </si>
  <si>
    <t>2-INCH HDPE PIPE INSIDE EXISTING 12-INCH CASING (MH NO 1 TO MH NO 8)</t>
  </si>
  <si>
    <t>2-INCH HDPE PIPE INSIDE EXISTING 8-INCH CASING (MH NO 8 TO MH NO 15)</t>
  </si>
  <si>
    <t>2-INCH HDPE PIPE AT INTAKE TOWER AND INSIDE WTP</t>
  </si>
  <si>
    <t>FOR FURNISHING AND INSTALLING STEEL ENCASEMENT PIPE, AS SPECIFIED, COMPLETE IN PLACE, WITHIN EXSITING TRANSCO AND PNG RIGHTS-OF-WAY, AND AT WTP</t>
  </si>
  <si>
    <t>16-INCH STEEL ENCASEMENT PIPE WITHIN WILLIAMS TRANSCO ROW</t>
  </si>
  <si>
    <t>16-INCH STEEL ENCASEMENT PIPE WITHIN PNG ROW</t>
  </si>
  <si>
    <t>12-INCH STEEL ENCASEMENT PIPE (STA 58+75 TO STA 59+81)</t>
  </si>
  <si>
    <t>FOR FURNISHING AND INSTALLING 48" STEEL ENCASEMENT PIPE BY JACK AND BORE, AS SPECIFIED, COMPLETE IN PLACE WITHIN NCDOT ROW</t>
  </si>
  <si>
    <t>48" STEEL ENCASEMENT PIPE</t>
  </si>
  <si>
    <t>BORE PIT 5' DEEP</t>
  </si>
  <si>
    <t>BORE PIT ADDITIONAL DEPTH</t>
  </si>
  <si>
    <t>BORE PIT MOBILIZATION FOR UNSUCCESSFUL BORES, AS SPECIFIED</t>
  </si>
  <si>
    <t>GROUT INCOMPLETE CASING, AS SPECIFIED</t>
  </si>
  <si>
    <t>FOR FURNISHING SELECT BACKFILL, AS SPECIFIED, COMPLETE IN PLACE</t>
  </si>
  <si>
    <t>SELECT BACKFILL</t>
  </si>
  <si>
    <t>FOR SOLID ROCK EXCAVATION, AS SPECIFIED, COMPLETE IN PLACE ($40/CY MINIMUM)</t>
  </si>
  <si>
    <t>BASE REMOVAL</t>
  </si>
  <si>
    <t>FOR ADDITIONAL REMOVAL BEYOND 100 CY</t>
  </si>
  <si>
    <t>FOR EXPLORATORY DRILLING</t>
  </si>
  <si>
    <t>FOR STORM DRAIN REPLACEMENT, AS SPECIFIED, COMPLETE IN PLACE</t>
  </si>
  <si>
    <t>15” DIAMETER AND SMALLER DRIVEWAY CULVERTS</t>
  </si>
  <si>
    <t>18" DIAMETER AND SMALLER</t>
  </si>
  <si>
    <t>24" DIAMETER AND LARGER</t>
  </si>
  <si>
    <t>FOR CLEARING RIGHT OF WAY AND GRUBBING UNDERBRUSH, AND TREE REMOVAL, AS SPECIFIED</t>
  </si>
  <si>
    <t>CLEARING</t>
  </si>
  <si>
    <t>FOR CONSTRUCTING AND MAINTAINING VARIOUS EROSION CONTROL DEVICES, TEMPORARY TREE PROTECTION, AS SPECIFIED</t>
  </si>
  <si>
    <t>TEMPORARY SILT FENCE</t>
  </si>
  <si>
    <t>SILT FENCE STONE OUTLET</t>
  </si>
  <si>
    <t>TEMPORARY CONSTRUCTION ENTRANCES</t>
  </si>
  <si>
    <t>FOR FERTILIZING, SEEDING AND MULCHING, AS SPECIFIED</t>
  </si>
  <si>
    <t>FERTILIZING, SEEDING AND MULCHING</t>
  </si>
  <si>
    <t>SEEDING AS SPECIFIED (WETLANDS)</t>
  </si>
  <si>
    <t>PERMANENT SEEDING</t>
  </si>
  <si>
    <t>TEMPORARY SEEDING</t>
  </si>
  <si>
    <t>PLANTINGS</t>
  </si>
  <si>
    <t>FOR CUTTING AND REPLACING EXISTING ASPHALT, CONCRETE CURB AND GUTTER</t>
  </si>
  <si>
    <t>ASPHALT CUTTING AND REPLACEMENT, FULL SECTION WITHIN TRENCH HORIZONTAL LIMITS</t>
  </si>
  <si>
    <t>CONCRETE CURB REMOVAL AND REPLACEMENT</t>
  </si>
  <si>
    <t>PAVEMENT MARKING LINES AND SYMBOLS</t>
  </si>
  <si>
    <t>PAVEMENT MARKING</t>
  </si>
  <si>
    <t>CONCRETE FLATWORK</t>
  </si>
  <si>
    <t>4-INCH THICK SIDEWALK</t>
  </si>
  <si>
    <t>TRAFFIC CONTROL</t>
  </si>
  <si>
    <t>TRAFFIC CONTROL DEVICES</t>
  </si>
  <si>
    <t>FOR FURNISHING MATERIALS, EQUIPMENT, AND LABOR TO INSTALL NEW RAW WATER SAMPLING PUMP, CASING, APPURTENANCES, ELECTRICAL, COMPLETE AS SPECIFIED AND SHOWN ON THE PLANS</t>
  </si>
  <si>
    <t>RAW WATER SAMPLING PUMP, CASING, &amp; APPURTENANCES</t>
  </si>
  <si>
    <t>SAMPLE PUMP ELECTRICAL, STARTER, CONDUIT, DISCONNECT, MISC.</t>
  </si>
  <si>
    <t>FOR FURNISHING MATERIALS, EQUIPMENT, AND LABOR TO INSTALL NEW SONDE CASING, APPURTENANCES, ELECTRICAL, COMPLETE, AS SPECIFIED AND SHOWN ON THE PLANS</t>
  </si>
  <si>
    <t>DOUBLE CONTAINMENT PIPE LEAK DETECTION ELECTRICAL</t>
  </si>
  <si>
    <t>INTERNAL TV INSPECTION OF PVC CHEMICAL FEED LINE CASINGS</t>
  </si>
  <si>
    <t>FIBER OPTIC CABLE COMPLETE, INCLUDING ELECTRICAL</t>
  </si>
  <si>
    <t>MANHOLE COLLARS AND BOLLARDS AROUND EXISTING MANHOLES AND NEW DOUBLE CONTAINMENT PIPE PULLPORTS</t>
  </si>
  <si>
    <t>FOR FURNISHING MATERIALS, EQUIPMENT, AND LABOR TO INSTALL NEW 2-INCH DIAM. HDPE POTABLE WATER LINE, APPURTENANCES, TAP, METER VAULT, BACKFLOW PREVENTER, ENCLOSURE, ETC. COMPLETE AS SPECIFIED AND SHOWN ON THE PLANS</t>
  </si>
  <si>
    <t>2-INCH HDPE PIPE</t>
  </si>
  <si>
    <t>CONNECTION TO 24-INCH WATER MAIN, INCLUDING TAPPING SLEEVE</t>
  </si>
  <si>
    <t>2-INCH RPPZ BACKFLOW PREVENTER AND HEATED ENCLOSURE</t>
  </si>
  <si>
    <t>TESTING AND DISINFECTION</t>
  </si>
  <si>
    <t>FOR INSTALLING NEW CHEMICAL FEED LINES</t>
  </si>
  <si>
    <t>SUBTOTAL ITEMS 1 THROUGH 29</t>
  </si>
  <si>
    <t>FOR FURNISHING AND INSTALLING 6-INCH DUCTILE IRON PIPE (PRESSURE CLASS 350) WITH PUSH-ON (NON-RESTRAINED) JOINTS, AS SPECIFIED, COMPLETE IN PLACE</t>
  </si>
  <si>
    <t>MOBILIZATION (LIMITED TO 3% OF TOTAL OF ALL ITEMS 2.1 THROUGH 2.29)</t>
  </si>
  <si>
    <t>ELCTRONIC BID DATA FORM</t>
  </si>
  <si>
    <t>Contingency Allowance 13% of Total Bid Price =</t>
  </si>
  <si>
    <t>Total Bid Price with Contingency =                                                            Total Bid Price without contingency + Contingency Allowance</t>
  </si>
  <si>
    <t>Total of All Unit Price Bid Items for Lee S Dukes HDPE =
Subtotal Items 1 through 29 + Mobilization</t>
  </si>
  <si>
    <t>Total Bid Price (without contingency) =
Total of All Unit Price Bid Items for Vest WTP to Franklin WTP Force Main + Lee S Dukes High Density Polyethylene (HDPE) Pipeline</t>
  </si>
  <si>
    <t>SPARE PARTS</t>
  </si>
  <si>
    <t>G</t>
  </si>
  <si>
    <t>H</t>
  </si>
  <si>
    <t>24-INCH BELL JOINT CLAMPS</t>
  </si>
  <si>
    <t xml:space="preserve">24-INCH MECHANICAL JOINT FULL BODY LONG TRANSITION SLEEVES (DI X CI)  </t>
  </si>
  <si>
    <t>24-INCH MEGALUG WITH DIP FILLER PIECE</t>
  </si>
  <si>
    <t>30-INCH BELL JOINT CLAMPS</t>
  </si>
  <si>
    <t xml:space="preserve">30-INCH MECHANICAL JOINT FULL BODY LONG TRANSITION SLEEVES (DI X CI)  </t>
  </si>
  <si>
    <t>30-INCH MEGALUG WITH DIP FILLER PIECE</t>
  </si>
  <si>
    <t>36-INCH LONG PATTERN PCCP SLEEVE</t>
  </si>
  <si>
    <t>36-INCH MEGALUG</t>
  </si>
  <si>
    <t>SPARE PARTS FOR FURNISHING AND PROVIDING TO THE OWNER PRIOR TO CONSTRUCTION AS SPECIFIED BY SECTION 40 05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</si>
</sst>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8999908444471571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8" fillId="0" borderId="1" xfId="1" applyFont="1" applyBorder="1" applyAlignment="1">
      <alignment horizontal="center" vertical="center" wrapText="1"/>
    </xf>
    <xf numFmtId="44" fontId="9" fillId="0" borderId="1" xfId="1" applyFont="1" applyBorder="1" applyAlignment="1">
      <alignment vertical="center" wrapText="1"/>
    </xf>
    <xf numFmtId="44" fontId="9" fillId="0" borderId="6" xfId="1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4" fillId="0" borderId="0" xfId="0" applyFont="1"/>
    <xf numFmtId="4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4" fontId="4" fillId="2" borderId="7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V Microsoft">
  <a:themeElements>
    <a:clrScheme name="BV Microsoft">
      <a:dk1>
        <a:srgbClr val="005596"/>
      </a:dk1>
      <a:lt1>
        <a:srgbClr val="FFFFFF"/>
      </a:lt1>
      <a:dk2>
        <a:srgbClr val="002B5C"/>
      </a:dk2>
      <a:lt2>
        <a:srgbClr val="BDBAB4"/>
      </a:lt2>
      <a:accent1>
        <a:srgbClr val="00A2E5"/>
      </a:accent1>
      <a:accent2>
        <a:srgbClr val="00FFFF"/>
      </a:accent2>
      <a:accent3>
        <a:srgbClr val="BC0E94"/>
      </a:accent3>
      <a:accent4>
        <a:srgbClr val="FF0000"/>
      </a:accent4>
      <a:accent5>
        <a:srgbClr val="FFC000"/>
      </a:accent5>
      <a:accent6>
        <a:srgbClr val="4AAD50"/>
      </a:accent6>
      <a:hlink>
        <a:srgbClr val="B917BD"/>
      </a:hlink>
      <a:folHlink>
        <a:srgbClr val="0055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CB1E-F8D5-4242-8E5E-B2C913BEB048}">
  <dimension ref="A1:G219"/>
  <sheetViews>
    <sheetView tabSelected="1" topLeftCell="A103" zoomScaleNormal="100" workbookViewId="0">
      <selection activeCell="C111" sqref="C111"/>
    </sheetView>
  </sheetViews>
  <sheetFormatPr defaultColWidth="9.140625" defaultRowHeight="15.75" x14ac:dyDescent="0.25"/>
  <cols>
    <col min="1" max="1" width="5.42578125" style="1" customWidth="1"/>
    <col min="2" max="2" width="2.42578125" style="1" customWidth="1"/>
    <col min="3" max="3" width="46.5703125" style="1" customWidth="1"/>
    <col min="4" max="4" width="8.5703125" style="1" customWidth="1"/>
    <col min="5" max="5" width="4.5703125" style="1" customWidth="1"/>
    <col min="6" max="6" width="10.5703125" style="1" customWidth="1"/>
    <col min="7" max="7" width="17" style="8" customWidth="1"/>
    <col min="8" max="16384" width="9.140625" style="1"/>
  </cols>
  <sheetData>
    <row r="1" spans="1:7" x14ac:dyDescent="0.25">
      <c r="A1" s="29" t="s">
        <v>210</v>
      </c>
      <c r="B1" s="29"/>
      <c r="C1" s="29"/>
      <c r="D1" s="29"/>
      <c r="E1" s="29"/>
      <c r="F1" s="29"/>
      <c r="G1" s="29"/>
    </row>
    <row r="2" spans="1:7" s="3" customFormat="1" ht="21.75" customHeight="1" x14ac:dyDescent="0.25">
      <c r="A2" s="30" t="s">
        <v>6</v>
      </c>
      <c r="B2" s="30"/>
      <c r="C2" s="30"/>
      <c r="D2" s="30"/>
      <c r="E2" s="30"/>
      <c r="F2" s="30"/>
      <c r="G2" s="30"/>
    </row>
    <row r="3" spans="1:7" s="3" customFormat="1" ht="21.75" customHeight="1" x14ac:dyDescent="0.25">
      <c r="A3" s="32" t="s">
        <v>0</v>
      </c>
      <c r="B3" s="3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6.5" customHeight="1" x14ac:dyDescent="0.25">
      <c r="A4" s="31" t="s">
        <v>7</v>
      </c>
      <c r="B4" s="31"/>
      <c r="C4" s="31"/>
      <c r="D4" s="31"/>
      <c r="E4" s="31"/>
      <c r="F4" s="31"/>
      <c r="G4" s="31"/>
    </row>
    <row r="5" spans="1:7" ht="60" x14ac:dyDescent="0.25">
      <c r="A5" s="10">
        <v>1.1000000000000001</v>
      </c>
      <c r="B5" s="11"/>
      <c r="C5" s="12" t="s">
        <v>123</v>
      </c>
      <c r="D5" s="13">
        <v>1</v>
      </c>
      <c r="E5" s="13" t="s">
        <v>8</v>
      </c>
      <c r="F5" s="13"/>
      <c r="G5" s="4">
        <f>D5*F5</f>
        <v>0</v>
      </c>
    </row>
    <row r="6" spans="1:7" ht="16.5" customHeight="1" x14ac:dyDescent="0.25">
      <c r="A6" s="31" t="s">
        <v>9</v>
      </c>
      <c r="B6" s="31"/>
      <c r="C6" s="31"/>
      <c r="D6" s="31"/>
      <c r="E6" s="31"/>
      <c r="F6" s="31"/>
      <c r="G6" s="31"/>
    </row>
    <row r="7" spans="1:7" ht="30" x14ac:dyDescent="0.25">
      <c r="A7" s="10">
        <v>1.2</v>
      </c>
      <c r="B7" s="11"/>
      <c r="C7" s="14" t="s">
        <v>10</v>
      </c>
      <c r="D7" s="33"/>
      <c r="E7" s="33"/>
      <c r="F7" s="33"/>
      <c r="G7" s="33"/>
    </row>
    <row r="8" spans="1:7" x14ac:dyDescent="0.25">
      <c r="A8" s="10"/>
      <c r="B8" s="11" t="s">
        <v>11</v>
      </c>
      <c r="C8" s="14" t="s">
        <v>12</v>
      </c>
      <c r="D8" s="15">
        <v>10930</v>
      </c>
      <c r="E8" s="13" t="s">
        <v>13</v>
      </c>
      <c r="F8" s="13"/>
      <c r="G8" s="4">
        <f>D8*F8</f>
        <v>0</v>
      </c>
    </row>
    <row r="9" spans="1:7" ht="16.5" customHeight="1" x14ac:dyDescent="0.25">
      <c r="A9" s="31" t="s">
        <v>14</v>
      </c>
      <c r="B9" s="31"/>
      <c r="C9" s="31"/>
      <c r="D9" s="31"/>
      <c r="E9" s="31"/>
      <c r="F9" s="31"/>
      <c r="G9" s="31"/>
    </row>
    <row r="10" spans="1:7" ht="45" x14ac:dyDescent="0.25">
      <c r="A10" s="10">
        <v>1.3</v>
      </c>
      <c r="B10" s="11"/>
      <c r="C10" s="14" t="s">
        <v>15</v>
      </c>
      <c r="D10" s="13">
        <v>25</v>
      </c>
      <c r="E10" s="13" t="s">
        <v>117</v>
      </c>
      <c r="F10" s="13"/>
      <c r="G10" s="4">
        <f>D10*F10</f>
        <v>0</v>
      </c>
    </row>
    <row r="11" spans="1:7" ht="16.5" customHeight="1" x14ac:dyDescent="0.25">
      <c r="A11" s="31" t="s">
        <v>16</v>
      </c>
      <c r="B11" s="31"/>
      <c r="C11" s="31"/>
      <c r="D11" s="31"/>
      <c r="E11" s="31"/>
      <c r="F11" s="31"/>
      <c r="G11" s="31"/>
    </row>
    <row r="12" spans="1:7" ht="60" x14ac:dyDescent="0.25">
      <c r="A12" s="10">
        <v>1.4</v>
      </c>
      <c r="B12" s="11"/>
      <c r="C12" s="14" t="s">
        <v>17</v>
      </c>
      <c r="D12" s="15">
        <v>5260</v>
      </c>
      <c r="E12" s="13" t="s">
        <v>13</v>
      </c>
      <c r="F12" s="13"/>
      <c r="G12" s="4">
        <f>D12*F12</f>
        <v>0</v>
      </c>
    </row>
    <row r="13" spans="1:7" ht="16.5" customHeight="1" x14ac:dyDescent="0.25">
      <c r="A13" s="31" t="s">
        <v>18</v>
      </c>
      <c r="B13" s="31"/>
      <c r="C13" s="31"/>
      <c r="D13" s="31"/>
      <c r="E13" s="31"/>
      <c r="F13" s="31"/>
      <c r="G13" s="31"/>
    </row>
    <row r="14" spans="1:7" ht="45" x14ac:dyDescent="0.25">
      <c r="A14" s="10">
        <v>1.5</v>
      </c>
      <c r="B14" s="11"/>
      <c r="C14" s="14" t="s">
        <v>124</v>
      </c>
      <c r="D14" s="33"/>
      <c r="E14" s="33"/>
      <c r="F14" s="33"/>
      <c r="G14" s="33"/>
    </row>
    <row r="15" spans="1:7" ht="60" x14ac:dyDescent="0.25">
      <c r="A15" s="10"/>
      <c r="B15" s="11" t="s">
        <v>11</v>
      </c>
      <c r="C15" s="14" t="s">
        <v>19</v>
      </c>
      <c r="D15" s="13">
        <v>640</v>
      </c>
      <c r="E15" s="13" t="s">
        <v>13</v>
      </c>
      <c r="F15" s="13"/>
      <c r="G15" s="4">
        <f>D15*F15</f>
        <v>0</v>
      </c>
    </row>
    <row r="16" spans="1:7" ht="60" x14ac:dyDescent="0.25">
      <c r="A16" s="10"/>
      <c r="B16" s="11" t="s">
        <v>20</v>
      </c>
      <c r="C16" s="14" t="s">
        <v>208</v>
      </c>
      <c r="D16" s="13">
        <v>36</v>
      </c>
      <c r="E16" s="13" t="s">
        <v>13</v>
      </c>
      <c r="F16" s="13"/>
      <c r="G16" s="4">
        <f>D16*F16</f>
        <v>0</v>
      </c>
    </row>
    <row r="17" spans="1:7" ht="60" x14ac:dyDescent="0.25">
      <c r="A17" s="10"/>
      <c r="B17" s="11" t="s">
        <v>21</v>
      </c>
      <c r="C17" s="14" t="s">
        <v>22</v>
      </c>
      <c r="D17" s="13">
        <v>20</v>
      </c>
      <c r="E17" s="13" t="s">
        <v>13</v>
      </c>
      <c r="F17" s="13"/>
      <c r="G17" s="4">
        <f>D17*F17</f>
        <v>0</v>
      </c>
    </row>
    <row r="18" spans="1:7" ht="60" x14ac:dyDescent="0.25">
      <c r="A18" s="10"/>
      <c r="B18" s="11" t="s">
        <v>23</v>
      </c>
      <c r="C18" s="16" t="s">
        <v>126</v>
      </c>
      <c r="D18" s="13">
        <v>300</v>
      </c>
      <c r="E18" s="13" t="s">
        <v>13</v>
      </c>
      <c r="F18" s="13"/>
      <c r="G18" s="4">
        <f>D18*F18</f>
        <v>0</v>
      </c>
    </row>
    <row r="19" spans="1:7" ht="16.5" customHeight="1" x14ac:dyDescent="0.25">
      <c r="A19" s="31" t="s">
        <v>24</v>
      </c>
      <c r="B19" s="31"/>
      <c r="C19" s="31"/>
      <c r="D19" s="31"/>
      <c r="E19" s="31"/>
      <c r="F19" s="31"/>
      <c r="G19" s="31"/>
    </row>
    <row r="20" spans="1:7" ht="30" x14ac:dyDescent="0.25">
      <c r="A20" s="10">
        <v>1.6</v>
      </c>
      <c r="B20" s="11"/>
      <c r="C20" s="14" t="s">
        <v>25</v>
      </c>
      <c r="D20" s="33"/>
      <c r="E20" s="33"/>
      <c r="F20" s="33"/>
      <c r="G20" s="33"/>
    </row>
    <row r="21" spans="1:7" x14ac:dyDescent="0.25">
      <c r="A21" s="10"/>
      <c r="B21" s="11" t="s">
        <v>11</v>
      </c>
      <c r="C21" s="14" t="s">
        <v>26</v>
      </c>
      <c r="D21" s="13">
        <v>5</v>
      </c>
      <c r="E21" s="13" t="s">
        <v>27</v>
      </c>
      <c r="F21" s="13"/>
      <c r="G21" s="4">
        <f t="shared" ref="G21:G28" si="0">D21*F21</f>
        <v>0</v>
      </c>
    </row>
    <row r="22" spans="1:7" x14ac:dyDescent="0.25">
      <c r="A22" s="10"/>
      <c r="B22" s="11" t="s">
        <v>20</v>
      </c>
      <c r="C22" s="14" t="s">
        <v>28</v>
      </c>
      <c r="D22" s="13">
        <v>47</v>
      </c>
      <c r="E22" s="13" t="s">
        <v>27</v>
      </c>
      <c r="F22" s="13"/>
      <c r="G22" s="4">
        <f t="shared" si="0"/>
        <v>0</v>
      </c>
    </row>
    <row r="23" spans="1:7" x14ac:dyDescent="0.25">
      <c r="A23" s="10"/>
      <c r="B23" s="11" t="s">
        <v>21</v>
      </c>
      <c r="C23" s="14" t="s">
        <v>29</v>
      </c>
      <c r="D23" s="13">
        <v>21</v>
      </c>
      <c r="E23" s="13" t="s">
        <v>27</v>
      </c>
      <c r="F23" s="13"/>
      <c r="G23" s="4">
        <f t="shared" si="0"/>
        <v>0</v>
      </c>
    </row>
    <row r="24" spans="1:7" x14ac:dyDescent="0.25">
      <c r="A24" s="10"/>
      <c r="B24" s="11" t="s">
        <v>23</v>
      </c>
      <c r="C24" s="14" t="s">
        <v>30</v>
      </c>
      <c r="D24" s="13">
        <v>22</v>
      </c>
      <c r="E24" s="13" t="s">
        <v>27</v>
      </c>
      <c r="F24" s="13"/>
      <c r="G24" s="4">
        <f t="shared" si="0"/>
        <v>0</v>
      </c>
    </row>
    <row r="25" spans="1:7" x14ac:dyDescent="0.25">
      <c r="A25" s="10"/>
      <c r="B25" s="11" t="s">
        <v>31</v>
      </c>
      <c r="C25" s="14" t="s">
        <v>32</v>
      </c>
      <c r="D25" s="13">
        <v>1</v>
      </c>
      <c r="E25" s="13" t="s">
        <v>27</v>
      </c>
      <c r="F25" s="13"/>
      <c r="G25" s="4">
        <f t="shared" si="0"/>
        <v>0</v>
      </c>
    </row>
    <row r="26" spans="1:7" x14ac:dyDescent="0.25">
      <c r="A26" s="10"/>
      <c r="B26" s="11" t="s">
        <v>33</v>
      </c>
      <c r="C26" s="14" t="s">
        <v>34</v>
      </c>
      <c r="D26" s="13">
        <v>3</v>
      </c>
      <c r="E26" s="13" t="s">
        <v>27</v>
      </c>
      <c r="F26" s="13"/>
      <c r="G26" s="4">
        <f t="shared" si="0"/>
        <v>0</v>
      </c>
    </row>
    <row r="27" spans="1:7" ht="16.5" customHeight="1" x14ac:dyDescent="0.25">
      <c r="A27" s="31" t="s">
        <v>35</v>
      </c>
      <c r="B27" s="31"/>
      <c r="C27" s="31"/>
      <c r="D27" s="31"/>
      <c r="E27" s="31"/>
      <c r="F27" s="31"/>
      <c r="G27" s="31"/>
    </row>
    <row r="28" spans="1:7" ht="30" x14ac:dyDescent="0.25">
      <c r="A28" s="10">
        <v>1.7</v>
      </c>
      <c r="B28" s="11"/>
      <c r="C28" s="14" t="s">
        <v>36</v>
      </c>
      <c r="D28" s="15">
        <v>5000</v>
      </c>
      <c r="E28" s="13" t="s">
        <v>37</v>
      </c>
      <c r="F28" s="13"/>
      <c r="G28" s="4">
        <f t="shared" si="0"/>
        <v>0</v>
      </c>
    </row>
    <row r="29" spans="1:7" ht="16.5" customHeight="1" x14ac:dyDescent="0.25">
      <c r="A29" s="31" t="s">
        <v>38</v>
      </c>
      <c r="B29" s="31"/>
      <c r="C29" s="31"/>
      <c r="D29" s="31"/>
      <c r="E29" s="31"/>
      <c r="F29" s="31"/>
      <c r="G29" s="31"/>
    </row>
    <row r="30" spans="1:7" ht="45" x14ac:dyDescent="0.25">
      <c r="A30" s="10">
        <v>1.8</v>
      </c>
      <c r="B30" s="11"/>
      <c r="C30" s="14" t="s">
        <v>39</v>
      </c>
      <c r="D30" s="33"/>
      <c r="E30" s="33"/>
      <c r="F30" s="33"/>
      <c r="G30" s="33"/>
    </row>
    <row r="31" spans="1:7" ht="30" x14ac:dyDescent="0.25">
      <c r="A31" s="10"/>
      <c r="B31" s="11" t="s">
        <v>11</v>
      </c>
      <c r="C31" s="14" t="s">
        <v>125</v>
      </c>
      <c r="D31" s="13">
        <v>330</v>
      </c>
      <c r="E31" s="13" t="s">
        <v>13</v>
      </c>
      <c r="F31" s="13"/>
      <c r="G31" s="4">
        <f>D31*F31</f>
        <v>0</v>
      </c>
    </row>
    <row r="32" spans="1:7" ht="30" x14ac:dyDescent="0.25">
      <c r="A32" s="10"/>
      <c r="B32" s="11" t="s">
        <v>20</v>
      </c>
      <c r="C32" s="14" t="s">
        <v>40</v>
      </c>
      <c r="D32" s="13">
        <v>117</v>
      </c>
      <c r="E32" s="13" t="s">
        <v>13</v>
      </c>
      <c r="F32" s="13"/>
      <c r="G32" s="4">
        <f>D32*F32</f>
        <v>0</v>
      </c>
    </row>
    <row r="33" spans="1:7" ht="30" x14ac:dyDescent="0.25">
      <c r="A33" s="10"/>
      <c r="B33" s="11" t="s">
        <v>21</v>
      </c>
      <c r="C33" s="14" t="s">
        <v>41</v>
      </c>
      <c r="D33" s="13">
        <v>25</v>
      </c>
      <c r="E33" s="13" t="s">
        <v>13</v>
      </c>
      <c r="F33" s="13"/>
      <c r="G33" s="4">
        <f>D33*F33</f>
        <v>0</v>
      </c>
    </row>
    <row r="34" spans="1:7" ht="16.5" customHeight="1" x14ac:dyDescent="0.25">
      <c r="A34" s="31" t="s">
        <v>42</v>
      </c>
      <c r="B34" s="31"/>
      <c r="C34" s="31"/>
      <c r="D34" s="31"/>
      <c r="E34" s="31"/>
      <c r="F34" s="31"/>
      <c r="G34" s="31"/>
    </row>
    <row r="35" spans="1:7" ht="45" x14ac:dyDescent="0.25">
      <c r="A35" s="10">
        <v>1.9</v>
      </c>
      <c r="B35" s="11"/>
      <c r="C35" s="14" t="s">
        <v>43</v>
      </c>
      <c r="D35" s="13">
        <v>194</v>
      </c>
      <c r="E35" s="13" t="s">
        <v>118</v>
      </c>
      <c r="F35" s="13"/>
      <c r="G35" s="4">
        <f>D35*F35</f>
        <v>0</v>
      </c>
    </row>
    <row r="36" spans="1:7" ht="16.5" customHeight="1" x14ac:dyDescent="0.25">
      <c r="A36" s="31" t="s">
        <v>44</v>
      </c>
      <c r="B36" s="31"/>
      <c r="C36" s="31"/>
      <c r="D36" s="31"/>
      <c r="E36" s="31"/>
      <c r="F36" s="31"/>
      <c r="G36" s="31"/>
    </row>
    <row r="37" spans="1:7" x14ac:dyDescent="0.25">
      <c r="A37" s="17">
        <v>1.1000000000000001</v>
      </c>
      <c r="B37" s="11"/>
      <c r="C37" s="14" t="s">
        <v>45</v>
      </c>
      <c r="D37" s="33"/>
      <c r="E37" s="33"/>
      <c r="F37" s="33"/>
      <c r="G37" s="33"/>
    </row>
    <row r="38" spans="1:7" x14ac:dyDescent="0.25">
      <c r="A38" s="10"/>
      <c r="B38" s="11" t="s">
        <v>11</v>
      </c>
      <c r="C38" s="14" t="s">
        <v>46</v>
      </c>
      <c r="D38" s="13">
        <v>2</v>
      </c>
      <c r="E38" s="13" t="s">
        <v>27</v>
      </c>
      <c r="F38" s="13"/>
      <c r="G38" s="4">
        <f>D38*F38</f>
        <v>0</v>
      </c>
    </row>
    <row r="39" spans="1:7" x14ac:dyDescent="0.25">
      <c r="A39" s="10"/>
      <c r="B39" s="11" t="s">
        <v>20</v>
      </c>
      <c r="C39" s="14" t="s">
        <v>47</v>
      </c>
      <c r="D39" s="13">
        <v>1</v>
      </c>
      <c r="E39" s="13" t="s">
        <v>27</v>
      </c>
      <c r="F39" s="13"/>
      <c r="G39" s="4">
        <f>D39*F39</f>
        <v>0</v>
      </c>
    </row>
    <row r="40" spans="1:7" ht="16.5" customHeight="1" x14ac:dyDescent="0.25">
      <c r="A40" s="34" t="s">
        <v>48</v>
      </c>
      <c r="B40" s="34"/>
      <c r="C40" s="34"/>
      <c r="D40" s="34"/>
      <c r="E40" s="34"/>
      <c r="F40" s="34"/>
      <c r="G40" s="34"/>
    </row>
    <row r="41" spans="1:7" ht="45" x14ac:dyDescent="0.25">
      <c r="A41" s="10">
        <v>1.1100000000000001</v>
      </c>
      <c r="B41" s="11"/>
      <c r="C41" s="14" t="s">
        <v>49</v>
      </c>
      <c r="D41" s="33"/>
      <c r="E41" s="33"/>
      <c r="F41" s="33"/>
      <c r="G41" s="33"/>
    </row>
    <row r="42" spans="1:7" ht="30" x14ac:dyDescent="0.25">
      <c r="A42" s="10"/>
      <c r="B42" s="11" t="s">
        <v>11</v>
      </c>
      <c r="C42" s="14" t="s">
        <v>50</v>
      </c>
      <c r="D42" s="13">
        <v>640</v>
      </c>
      <c r="E42" s="13" t="s">
        <v>118</v>
      </c>
      <c r="F42" s="13"/>
      <c r="G42" s="4">
        <f>D42*F42</f>
        <v>0</v>
      </c>
    </row>
    <row r="43" spans="1:7" ht="30" x14ac:dyDescent="0.25">
      <c r="A43" s="10"/>
      <c r="B43" s="11" t="s">
        <v>20</v>
      </c>
      <c r="C43" s="14" t="s">
        <v>51</v>
      </c>
      <c r="D43" s="13">
        <v>315</v>
      </c>
      <c r="E43" s="13" t="s">
        <v>118</v>
      </c>
      <c r="F43" s="13"/>
      <c r="G43" s="4">
        <f>D43*F43</f>
        <v>0</v>
      </c>
    </row>
    <row r="44" spans="1:7" ht="16.5" customHeight="1" x14ac:dyDescent="0.25">
      <c r="A44" s="31" t="s">
        <v>52</v>
      </c>
      <c r="B44" s="31"/>
      <c r="C44" s="31"/>
      <c r="D44" s="31"/>
      <c r="E44" s="31"/>
      <c r="F44" s="31"/>
      <c r="G44" s="31"/>
    </row>
    <row r="45" spans="1:7" ht="45" x14ac:dyDescent="0.25">
      <c r="A45" s="10">
        <v>1.1200000000000001</v>
      </c>
      <c r="B45" s="11"/>
      <c r="C45" s="14" t="s">
        <v>53</v>
      </c>
      <c r="D45" s="35"/>
      <c r="E45" s="36"/>
      <c r="F45" s="36"/>
      <c r="G45" s="37"/>
    </row>
    <row r="46" spans="1:7" x14ac:dyDescent="0.25">
      <c r="A46" s="10"/>
      <c r="B46" s="11" t="s">
        <v>11</v>
      </c>
      <c r="C46" s="14" t="s">
        <v>54</v>
      </c>
      <c r="D46" s="13">
        <v>1</v>
      </c>
      <c r="E46" s="13" t="s">
        <v>27</v>
      </c>
      <c r="F46" s="13"/>
      <c r="G46" s="4">
        <f>D46*F46</f>
        <v>0</v>
      </c>
    </row>
    <row r="47" spans="1:7" x14ac:dyDescent="0.25">
      <c r="A47" s="10"/>
      <c r="B47" s="11" t="s">
        <v>20</v>
      </c>
      <c r="C47" s="14" t="s">
        <v>55</v>
      </c>
      <c r="D47" s="13">
        <v>2</v>
      </c>
      <c r="E47" s="13" t="s">
        <v>27</v>
      </c>
      <c r="F47" s="13"/>
      <c r="G47" s="4">
        <f>D47*F47</f>
        <v>0</v>
      </c>
    </row>
    <row r="48" spans="1:7" ht="16.5" customHeight="1" x14ac:dyDescent="0.25">
      <c r="A48" s="31" t="s">
        <v>56</v>
      </c>
      <c r="B48" s="31"/>
      <c r="C48" s="31"/>
      <c r="D48" s="31"/>
      <c r="E48" s="31"/>
      <c r="F48" s="31"/>
      <c r="G48" s="31"/>
    </row>
    <row r="49" spans="1:7" ht="30" x14ac:dyDescent="0.25">
      <c r="A49" s="10">
        <v>1.1299999999999999</v>
      </c>
      <c r="B49" s="11"/>
      <c r="C49" s="14" t="s">
        <v>57</v>
      </c>
      <c r="D49" s="35"/>
      <c r="E49" s="36"/>
      <c r="F49" s="36"/>
      <c r="G49" s="37"/>
    </row>
    <row r="50" spans="1:7" x14ac:dyDescent="0.25">
      <c r="A50" s="10"/>
      <c r="B50" s="11" t="s">
        <v>11</v>
      </c>
      <c r="C50" s="14" t="s">
        <v>58</v>
      </c>
      <c r="D50" s="13">
        <v>3</v>
      </c>
      <c r="E50" s="13" t="s">
        <v>27</v>
      </c>
      <c r="F50" s="13"/>
      <c r="G50" s="4">
        <f>D50*F50</f>
        <v>0</v>
      </c>
    </row>
    <row r="51" spans="1:7" ht="16.5" customHeight="1" x14ac:dyDescent="0.25">
      <c r="A51" s="31" t="s">
        <v>59</v>
      </c>
      <c r="B51" s="31"/>
      <c r="C51" s="31"/>
      <c r="D51" s="31"/>
      <c r="E51" s="31"/>
      <c r="F51" s="31"/>
      <c r="G51" s="31"/>
    </row>
    <row r="52" spans="1:7" ht="30" x14ac:dyDescent="0.25">
      <c r="A52" s="10">
        <v>1.1399999999999999</v>
      </c>
      <c r="B52" s="11"/>
      <c r="C52" s="14" t="s">
        <v>60</v>
      </c>
      <c r="D52" s="13"/>
      <c r="E52" s="13"/>
      <c r="F52" s="13"/>
      <c r="G52" s="4"/>
    </row>
    <row r="53" spans="1:7" x14ac:dyDescent="0.25">
      <c r="A53" s="10"/>
      <c r="B53" s="11" t="s">
        <v>11</v>
      </c>
      <c r="C53" s="14" t="s">
        <v>61</v>
      </c>
      <c r="D53" s="13">
        <v>4</v>
      </c>
      <c r="E53" s="13" t="s">
        <v>119</v>
      </c>
      <c r="F53" s="13"/>
      <c r="G53" s="4">
        <f>D53*F53</f>
        <v>0</v>
      </c>
    </row>
    <row r="54" spans="1:7" ht="16.5" customHeight="1" x14ac:dyDescent="0.25">
      <c r="A54" s="31" t="s">
        <v>62</v>
      </c>
      <c r="B54" s="31"/>
      <c r="C54" s="31"/>
      <c r="D54" s="31"/>
      <c r="E54" s="31"/>
      <c r="F54" s="31"/>
      <c r="G54" s="31"/>
    </row>
    <row r="55" spans="1:7" ht="45" x14ac:dyDescent="0.25">
      <c r="A55" s="10">
        <v>1.1499999999999999</v>
      </c>
      <c r="B55" s="11"/>
      <c r="C55" s="14" t="s">
        <v>127</v>
      </c>
      <c r="D55" s="35"/>
      <c r="E55" s="36"/>
      <c r="F55" s="36"/>
      <c r="G55" s="37"/>
    </row>
    <row r="56" spans="1:7" ht="30" x14ac:dyDescent="0.25">
      <c r="A56" s="10"/>
      <c r="B56" s="11" t="s">
        <v>11</v>
      </c>
      <c r="C56" s="14" t="s">
        <v>63</v>
      </c>
      <c r="D56" s="13">
        <v>10</v>
      </c>
      <c r="E56" s="13" t="s">
        <v>119</v>
      </c>
      <c r="F56" s="13"/>
      <c r="G56" s="4">
        <f>D56*F56</f>
        <v>0</v>
      </c>
    </row>
    <row r="57" spans="1:7" x14ac:dyDescent="0.25">
      <c r="A57" s="10"/>
      <c r="B57" s="11" t="s">
        <v>20</v>
      </c>
      <c r="C57" s="14" t="s">
        <v>64</v>
      </c>
      <c r="D57" s="13">
        <v>2</v>
      </c>
      <c r="E57" s="13" t="s">
        <v>119</v>
      </c>
      <c r="F57" s="13"/>
      <c r="G57" s="4">
        <f>D57*F57</f>
        <v>0</v>
      </c>
    </row>
    <row r="58" spans="1:7" ht="16.5" customHeight="1" x14ac:dyDescent="0.25">
      <c r="A58" s="31" t="s">
        <v>65</v>
      </c>
      <c r="B58" s="31"/>
      <c r="C58" s="31"/>
      <c r="D58" s="31"/>
      <c r="E58" s="31"/>
      <c r="F58" s="31"/>
      <c r="G58" s="31"/>
    </row>
    <row r="59" spans="1:7" x14ac:dyDescent="0.25">
      <c r="A59" s="10">
        <v>1.1599999999999999</v>
      </c>
      <c r="B59" s="11"/>
      <c r="C59" s="14" t="s">
        <v>66</v>
      </c>
      <c r="D59" s="35"/>
      <c r="E59" s="36"/>
      <c r="F59" s="36"/>
      <c r="G59" s="37"/>
    </row>
    <row r="60" spans="1:7" x14ac:dyDescent="0.25">
      <c r="A60" s="10"/>
      <c r="B60" s="11" t="s">
        <v>11</v>
      </c>
      <c r="C60" s="14" t="s">
        <v>67</v>
      </c>
      <c r="D60" s="13">
        <v>100</v>
      </c>
      <c r="E60" s="13" t="s">
        <v>27</v>
      </c>
      <c r="F60" s="13"/>
      <c r="G60" s="4">
        <f>D60*F60</f>
        <v>0</v>
      </c>
    </row>
    <row r="61" spans="1:7" x14ac:dyDescent="0.25">
      <c r="A61" s="10"/>
      <c r="B61" s="11" t="s">
        <v>20</v>
      </c>
      <c r="C61" s="14" t="s">
        <v>68</v>
      </c>
      <c r="D61" s="13">
        <v>50</v>
      </c>
      <c r="E61" s="13" t="s">
        <v>27</v>
      </c>
      <c r="F61" s="13"/>
      <c r="G61" s="4">
        <f>D61*F61</f>
        <v>0</v>
      </c>
    </row>
    <row r="62" spans="1:7" ht="16.5" customHeight="1" x14ac:dyDescent="0.25">
      <c r="A62" s="34" t="s">
        <v>69</v>
      </c>
      <c r="B62" s="34"/>
      <c r="C62" s="34"/>
      <c r="D62" s="34"/>
      <c r="E62" s="34"/>
      <c r="F62" s="34"/>
      <c r="G62" s="34"/>
    </row>
    <row r="63" spans="1:7" ht="45" x14ac:dyDescent="0.25">
      <c r="A63" s="10">
        <v>1.17</v>
      </c>
      <c r="B63" s="11"/>
      <c r="C63" s="14" t="s">
        <v>70</v>
      </c>
      <c r="D63" s="35"/>
      <c r="E63" s="36"/>
      <c r="F63" s="36"/>
      <c r="G63" s="37"/>
    </row>
    <row r="64" spans="1:7" ht="30" x14ac:dyDescent="0.25">
      <c r="A64" s="10"/>
      <c r="B64" s="11" t="s">
        <v>11</v>
      </c>
      <c r="C64" s="14" t="s">
        <v>71</v>
      </c>
      <c r="D64" s="13">
        <v>55</v>
      </c>
      <c r="E64" s="13" t="s">
        <v>27</v>
      </c>
      <c r="F64" s="13"/>
      <c r="G64" s="4">
        <f>D64*F64</f>
        <v>0</v>
      </c>
    </row>
    <row r="65" spans="1:7" ht="30" x14ac:dyDescent="0.25">
      <c r="A65" s="10"/>
      <c r="B65" s="11" t="s">
        <v>20</v>
      </c>
      <c r="C65" s="14" t="s">
        <v>72</v>
      </c>
      <c r="D65" s="13">
        <v>5</v>
      </c>
      <c r="E65" s="13" t="s">
        <v>27</v>
      </c>
      <c r="F65" s="13"/>
      <c r="G65" s="4">
        <f>D65*F65</f>
        <v>0</v>
      </c>
    </row>
    <row r="66" spans="1:7" ht="30" x14ac:dyDescent="0.25">
      <c r="A66" s="10"/>
      <c r="B66" s="11" t="s">
        <v>21</v>
      </c>
      <c r="C66" s="14" t="s">
        <v>73</v>
      </c>
      <c r="D66" s="13">
        <v>45</v>
      </c>
      <c r="E66" s="13" t="s">
        <v>27</v>
      </c>
      <c r="F66" s="13"/>
      <c r="G66" s="4">
        <f>D66*F66</f>
        <v>0</v>
      </c>
    </row>
    <row r="67" spans="1:7" ht="30" x14ac:dyDescent="0.25">
      <c r="A67" s="10"/>
      <c r="B67" s="11" t="s">
        <v>23</v>
      </c>
      <c r="C67" s="14" t="s">
        <v>74</v>
      </c>
      <c r="D67" s="13">
        <v>5</v>
      </c>
      <c r="E67" s="13" t="s">
        <v>27</v>
      </c>
      <c r="F67" s="13"/>
      <c r="G67" s="4">
        <f>D67*F67</f>
        <v>0</v>
      </c>
    </row>
    <row r="68" spans="1:7" ht="90" x14ac:dyDescent="0.25">
      <c r="A68" s="10">
        <v>1.18</v>
      </c>
      <c r="B68" s="11"/>
      <c r="C68" s="14" t="s">
        <v>75</v>
      </c>
      <c r="D68" s="35"/>
      <c r="E68" s="36"/>
      <c r="F68" s="36"/>
      <c r="G68" s="37"/>
    </row>
    <row r="69" spans="1:7" ht="30" x14ac:dyDescent="0.25">
      <c r="A69" s="10"/>
      <c r="B69" s="11" t="s">
        <v>11</v>
      </c>
      <c r="C69" s="14" t="s">
        <v>71</v>
      </c>
      <c r="D69" s="13">
        <v>5</v>
      </c>
      <c r="E69" s="13" t="s">
        <v>27</v>
      </c>
      <c r="F69" s="13"/>
      <c r="G69" s="4">
        <f>D69*F69</f>
        <v>0</v>
      </c>
    </row>
    <row r="70" spans="1:7" ht="30" x14ac:dyDescent="0.25">
      <c r="A70" s="10"/>
      <c r="B70" s="11" t="s">
        <v>20</v>
      </c>
      <c r="C70" s="14" t="s">
        <v>73</v>
      </c>
      <c r="D70" s="13">
        <v>6</v>
      </c>
      <c r="E70" s="13" t="s">
        <v>27</v>
      </c>
      <c r="F70" s="13"/>
      <c r="G70" s="4">
        <f>D70*F70</f>
        <v>0</v>
      </c>
    </row>
    <row r="71" spans="1:7" x14ac:dyDescent="0.25">
      <c r="A71" s="31" t="s">
        <v>76</v>
      </c>
      <c r="B71" s="31"/>
      <c r="C71" s="31"/>
      <c r="D71" s="31"/>
      <c r="E71" s="31"/>
      <c r="F71" s="31"/>
      <c r="G71" s="5"/>
    </row>
    <row r="72" spans="1:7" ht="45" x14ac:dyDescent="0.25">
      <c r="A72" s="10">
        <v>1.19</v>
      </c>
      <c r="B72" s="11"/>
      <c r="C72" s="14" t="s">
        <v>77</v>
      </c>
      <c r="D72" s="35"/>
      <c r="E72" s="36"/>
      <c r="F72" s="36"/>
      <c r="G72" s="37"/>
    </row>
    <row r="73" spans="1:7" x14ac:dyDescent="0.25">
      <c r="A73" s="10"/>
      <c r="B73" s="11" t="s">
        <v>11</v>
      </c>
      <c r="C73" s="14" t="s">
        <v>78</v>
      </c>
      <c r="D73" s="13">
        <v>4</v>
      </c>
      <c r="E73" s="13" t="s">
        <v>27</v>
      </c>
      <c r="F73" s="13"/>
      <c r="G73" s="4">
        <f>D73*F73</f>
        <v>0</v>
      </c>
    </row>
    <row r="74" spans="1:7" ht="30" x14ac:dyDescent="0.25">
      <c r="A74" s="10"/>
      <c r="B74" s="11" t="s">
        <v>20</v>
      </c>
      <c r="C74" s="14" t="s">
        <v>79</v>
      </c>
      <c r="D74" s="13">
        <v>15</v>
      </c>
      <c r="E74" s="13" t="s">
        <v>80</v>
      </c>
      <c r="F74" s="13"/>
      <c r="G74" s="4">
        <f>D74*F74</f>
        <v>0</v>
      </c>
    </row>
    <row r="75" spans="1:7" ht="30" x14ac:dyDescent="0.25">
      <c r="A75" s="17">
        <v>1.2</v>
      </c>
      <c r="B75" s="11"/>
      <c r="C75" s="14" t="s">
        <v>81</v>
      </c>
      <c r="D75" s="35"/>
      <c r="E75" s="36"/>
      <c r="F75" s="36"/>
      <c r="G75" s="37"/>
    </row>
    <row r="76" spans="1:7" ht="30" x14ac:dyDescent="0.25">
      <c r="A76" s="10"/>
      <c r="B76" s="11" t="s">
        <v>11</v>
      </c>
      <c r="C76" s="14" t="s">
        <v>82</v>
      </c>
      <c r="D76" s="13">
        <v>2</v>
      </c>
      <c r="E76" s="13" t="s">
        <v>27</v>
      </c>
      <c r="F76" s="13"/>
      <c r="G76" s="4">
        <f>D76*F76</f>
        <v>0</v>
      </c>
    </row>
    <row r="77" spans="1:7" ht="30" x14ac:dyDescent="0.25">
      <c r="A77" s="10"/>
      <c r="B77" s="11" t="s">
        <v>20</v>
      </c>
      <c r="C77" s="14" t="s">
        <v>83</v>
      </c>
      <c r="D77" s="13">
        <v>2</v>
      </c>
      <c r="E77" s="13" t="s">
        <v>27</v>
      </c>
      <c r="F77" s="13"/>
      <c r="G77" s="4">
        <f>D77*F77</f>
        <v>0</v>
      </c>
    </row>
    <row r="78" spans="1:7" ht="16.5" customHeight="1" x14ac:dyDescent="0.25">
      <c r="A78" s="34" t="s">
        <v>84</v>
      </c>
      <c r="B78" s="34"/>
      <c r="C78" s="34"/>
      <c r="D78" s="34"/>
      <c r="E78" s="34"/>
      <c r="F78" s="34"/>
      <c r="G78" s="34"/>
    </row>
    <row r="79" spans="1:7" ht="45" x14ac:dyDescent="0.25">
      <c r="A79" s="10">
        <v>1.21</v>
      </c>
      <c r="B79" s="11"/>
      <c r="C79" s="14" t="s">
        <v>85</v>
      </c>
      <c r="D79" s="35"/>
      <c r="E79" s="36"/>
      <c r="F79" s="36"/>
      <c r="G79" s="37"/>
    </row>
    <row r="80" spans="1:7" ht="30" x14ac:dyDescent="0.25">
      <c r="A80" s="10"/>
      <c r="B80" s="11" t="s">
        <v>11</v>
      </c>
      <c r="C80" s="14" t="s">
        <v>86</v>
      </c>
      <c r="D80" s="18">
        <v>100</v>
      </c>
      <c r="E80" s="18" t="s">
        <v>13</v>
      </c>
      <c r="F80" s="13"/>
      <c r="G80" s="4">
        <f>D80*F80</f>
        <v>0</v>
      </c>
    </row>
    <row r="81" spans="1:7" ht="30" x14ac:dyDescent="0.25">
      <c r="A81" s="10"/>
      <c r="B81" s="11" t="s">
        <v>20</v>
      </c>
      <c r="C81" s="14" t="s">
        <v>87</v>
      </c>
      <c r="D81" s="18">
        <v>2</v>
      </c>
      <c r="E81" s="18" t="s">
        <v>27</v>
      </c>
      <c r="F81" s="13"/>
      <c r="G81" s="4">
        <f>D81*F81</f>
        <v>0</v>
      </c>
    </row>
    <row r="82" spans="1:7" ht="16.5" customHeight="1" x14ac:dyDescent="0.25">
      <c r="A82" s="31" t="s">
        <v>88</v>
      </c>
      <c r="B82" s="31"/>
      <c r="C82" s="31"/>
      <c r="D82" s="31"/>
      <c r="E82" s="31"/>
      <c r="F82" s="31"/>
      <c r="G82" s="31"/>
    </row>
    <row r="83" spans="1:7" ht="30" x14ac:dyDescent="0.25">
      <c r="A83" s="10">
        <v>1.22</v>
      </c>
      <c r="B83" s="11"/>
      <c r="C83" s="14" t="s">
        <v>89</v>
      </c>
      <c r="D83" s="15">
        <v>6570</v>
      </c>
      <c r="E83" s="13" t="s">
        <v>90</v>
      </c>
      <c r="F83" s="13"/>
      <c r="G83" s="4">
        <f>D83*F83</f>
        <v>0</v>
      </c>
    </row>
    <row r="84" spans="1:7" ht="30" x14ac:dyDescent="0.25">
      <c r="A84" s="10">
        <v>1.23</v>
      </c>
      <c r="B84" s="11"/>
      <c r="C84" s="14" t="s">
        <v>91</v>
      </c>
      <c r="D84" s="13">
        <v>610</v>
      </c>
      <c r="E84" s="13" t="s">
        <v>13</v>
      </c>
      <c r="F84" s="13"/>
      <c r="G84" s="4">
        <f>D84*F84</f>
        <v>0</v>
      </c>
    </row>
    <row r="85" spans="1:7" ht="16.5" customHeight="1" x14ac:dyDescent="0.25">
      <c r="A85" s="31" t="s">
        <v>92</v>
      </c>
      <c r="B85" s="31"/>
      <c r="C85" s="31"/>
      <c r="D85" s="31"/>
      <c r="E85" s="31"/>
      <c r="F85" s="31"/>
      <c r="G85" s="31"/>
    </row>
    <row r="86" spans="1:7" ht="45" x14ac:dyDescent="0.25">
      <c r="A86" s="10">
        <v>1.24</v>
      </c>
      <c r="B86" s="11"/>
      <c r="C86" s="14" t="s">
        <v>93</v>
      </c>
      <c r="D86" s="35"/>
      <c r="E86" s="36"/>
      <c r="F86" s="36"/>
      <c r="G86" s="37"/>
    </row>
    <row r="87" spans="1:7" x14ac:dyDescent="0.25">
      <c r="A87" s="10"/>
      <c r="B87" s="11" t="s">
        <v>11</v>
      </c>
      <c r="C87" s="14" t="s">
        <v>94</v>
      </c>
      <c r="D87" s="13">
        <v>7</v>
      </c>
      <c r="E87" s="13" t="s">
        <v>27</v>
      </c>
      <c r="F87" s="13"/>
      <c r="G87" s="4">
        <f>D87*F87</f>
        <v>0</v>
      </c>
    </row>
    <row r="88" spans="1:7" x14ac:dyDescent="0.25">
      <c r="A88" s="10"/>
      <c r="B88" s="11" t="s">
        <v>20</v>
      </c>
      <c r="C88" s="14" t="s">
        <v>95</v>
      </c>
      <c r="D88" s="15">
        <v>9875</v>
      </c>
      <c r="E88" s="13" t="s">
        <v>13</v>
      </c>
      <c r="F88" s="13"/>
      <c r="G88" s="4">
        <f>D88*F88</f>
        <v>0</v>
      </c>
    </row>
    <row r="89" spans="1:7" x14ac:dyDescent="0.25">
      <c r="A89" s="10"/>
      <c r="B89" s="11" t="s">
        <v>21</v>
      </c>
      <c r="C89" s="14" t="s">
        <v>96</v>
      </c>
      <c r="D89" s="13">
        <v>5</v>
      </c>
      <c r="E89" s="13" t="s">
        <v>27</v>
      </c>
      <c r="F89" s="13"/>
      <c r="G89" s="4">
        <f>D89*F89</f>
        <v>0</v>
      </c>
    </row>
    <row r="90" spans="1:7" x14ac:dyDescent="0.25">
      <c r="A90" s="10"/>
      <c r="B90" s="11" t="s">
        <v>23</v>
      </c>
      <c r="C90" s="14" t="s">
        <v>97</v>
      </c>
      <c r="D90" s="13">
        <v>60</v>
      </c>
      <c r="E90" s="13" t="s">
        <v>27</v>
      </c>
      <c r="F90" s="13"/>
      <c r="G90" s="4">
        <f>D90*F90</f>
        <v>0</v>
      </c>
    </row>
    <row r="91" spans="1:7" ht="16.5" customHeight="1" x14ac:dyDescent="0.25">
      <c r="A91" s="31" t="s">
        <v>98</v>
      </c>
      <c r="B91" s="31"/>
      <c r="C91" s="31"/>
      <c r="D91" s="31"/>
      <c r="E91" s="31"/>
      <c r="F91" s="31"/>
      <c r="G91" s="31"/>
    </row>
    <row r="92" spans="1:7" ht="90" x14ac:dyDescent="0.25">
      <c r="A92" s="10">
        <v>1.25</v>
      </c>
      <c r="B92" s="11"/>
      <c r="C92" s="14" t="s">
        <v>120</v>
      </c>
      <c r="D92" s="35"/>
      <c r="E92" s="36"/>
      <c r="F92" s="36"/>
      <c r="G92" s="37"/>
    </row>
    <row r="93" spans="1:7" ht="30" x14ac:dyDescent="0.25">
      <c r="A93" s="10"/>
      <c r="B93" s="11" t="s">
        <v>11</v>
      </c>
      <c r="C93" s="14" t="s">
        <v>99</v>
      </c>
      <c r="D93" s="15">
        <v>16300</v>
      </c>
      <c r="E93" s="13" t="s">
        <v>118</v>
      </c>
      <c r="F93" s="13"/>
      <c r="G93" s="4">
        <f>D93*F93</f>
        <v>0</v>
      </c>
    </row>
    <row r="94" spans="1:7" ht="16.5" customHeight="1" x14ac:dyDescent="0.25">
      <c r="A94" s="31" t="s">
        <v>100</v>
      </c>
      <c r="B94" s="31"/>
      <c r="C94" s="31"/>
      <c r="D94" s="31"/>
      <c r="E94" s="31"/>
      <c r="F94" s="31"/>
      <c r="G94" s="31"/>
    </row>
    <row r="95" spans="1:7" ht="30" x14ac:dyDescent="0.25">
      <c r="A95" s="10">
        <v>1.26</v>
      </c>
      <c r="B95" s="11"/>
      <c r="C95" s="14" t="s">
        <v>101</v>
      </c>
      <c r="D95" s="13">
        <v>1</v>
      </c>
      <c r="E95" s="13" t="s">
        <v>121</v>
      </c>
      <c r="F95" s="13"/>
      <c r="G95" s="4">
        <f>D95*F95</f>
        <v>0</v>
      </c>
    </row>
    <row r="96" spans="1:7" x14ac:dyDescent="0.25">
      <c r="A96" s="34" t="s">
        <v>102</v>
      </c>
      <c r="B96" s="34"/>
      <c r="C96" s="34"/>
      <c r="D96" s="34"/>
      <c r="E96" s="34"/>
      <c r="F96" s="34"/>
      <c r="G96" s="6"/>
    </row>
    <row r="97" spans="1:7" x14ac:dyDescent="0.25">
      <c r="A97" s="10">
        <v>1.27</v>
      </c>
      <c r="B97" s="11"/>
      <c r="C97" s="14" t="s">
        <v>103</v>
      </c>
      <c r="D97" s="35"/>
      <c r="E97" s="36"/>
      <c r="F97" s="36"/>
      <c r="G97" s="37"/>
    </row>
    <row r="98" spans="1:7" ht="30" x14ac:dyDescent="0.25">
      <c r="A98" s="10"/>
      <c r="B98" s="11" t="s">
        <v>11</v>
      </c>
      <c r="C98" s="14" t="s">
        <v>104</v>
      </c>
      <c r="D98" s="13">
        <v>100</v>
      </c>
      <c r="E98" s="13" t="s">
        <v>105</v>
      </c>
      <c r="F98" s="13"/>
      <c r="G98" s="4">
        <f>D98*F98</f>
        <v>0</v>
      </c>
    </row>
    <row r="99" spans="1:7" ht="30" x14ac:dyDescent="0.25">
      <c r="A99" s="10"/>
      <c r="B99" s="11" t="s">
        <v>20</v>
      </c>
      <c r="C99" s="14" t="s">
        <v>106</v>
      </c>
      <c r="D99" s="13">
        <v>20</v>
      </c>
      <c r="E99" s="13" t="s">
        <v>105</v>
      </c>
      <c r="F99" s="13"/>
      <c r="G99" s="4">
        <f>D99*F99</f>
        <v>0</v>
      </c>
    </row>
    <row r="100" spans="1:7" ht="16.5" customHeight="1" x14ac:dyDescent="0.25">
      <c r="A100" s="31" t="s">
        <v>107</v>
      </c>
      <c r="B100" s="31"/>
      <c r="C100" s="31"/>
      <c r="D100" s="31"/>
      <c r="E100" s="31"/>
      <c r="F100" s="31"/>
      <c r="G100" s="31"/>
    </row>
    <row r="101" spans="1:7" ht="30" x14ac:dyDescent="0.25">
      <c r="A101" s="10">
        <v>1.28</v>
      </c>
      <c r="B101" s="11"/>
      <c r="C101" s="14" t="s">
        <v>108</v>
      </c>
      <c r="D101" s="13">
        <v>5</v>
      </c>
      <c r="E101" s="13" t="s">
        <v>122</v>
      </c>
      <c r="F101" s="13"/>
      <c r="G101" s="4">
        <f>D101*F101</f>
        <v>0</v>
      </c>
    </row>
    <row r="102" spans="1:7" ht="16.5" customHeight="1" x14ac:dyDescent="0.25">
      <c r="A102" s="31" t="s">
        <v>109</v>
      </c>
      <c r="B102" s="31"/>
      <c r="C102" s="31"/>
      <c r="D102" s="31"/>
      <c r="E102" s="31"/>
      <c r="F102" s="31"/>
      <c r="G102" s="31"/>
    </row>
    <row r="103" spans="1:7" ht="45" x14ac:dyDescent="0.25">
      <c r="A103" s="10">
        <v>1.29</v>
      </c>
      <c r="B103" s="11"/>
      <c r="C103" s="14" t="s">
        <v>110</v>
      </c>
      <c r="D103" s="35"/>
      <c r="E103" s="36"/>
      <c r="F103" s="36"/>
      <c r="G103" s="37"/>
    </row>
    <row r="104" spans="1:7" x14ac:dyDescent="0.25">
      <c r="A104" s="11"/>
      <c r="B104" s="11" t="s">
        <v>11</v>
      </c>
      <c r="C104" s="14" t="s">
        <v>111</v>
      </c>
      <c r="D104" s="13">
        <v>1</v>
      </c>
      <c r="E104" s="13" t="s">
        <v>117</v>
      </c>
      <c r="F104" s="13"/>
      <c r="G104" s="4">
        <f>D104*F104</f>
        <v>0</v>
      </c>
    </row>
    <row r="105" spans="1:7" ht="16.5" customHeight="1" x14ac:dyDescent="0.25">
      <c r="A105" s="31" t="s">
        <v>112</v>
      </c>
      <c r="B105" s="31"/>
      <c r="C105" s="31"/>
      <c r="D105" s="31"/>
      <c r="E105" s="31"/>
      <c r="F105" s="31"/>
      <c r="G105" s="31"/>
    </row>
    <row r="106" spans="1:7" ht="45" x14ac:dyDescent="0.25">
      <c r="A106" s="17">
        <v>1.3</v>
      </c>
      <c r="B106" s="11"/>
      <c r="C106" s="14" t="s">
        <v>113</v>
      </c>
      <c r="D106" s="35"/>
      <c r="E106" s="36"/>
      <c r="F106" s="36"/>
      <c r="G106" s="37"/>
    </row>
    <row r="107" spans="1:7" x14ac:dyDescent="0.25">
      <c r="A107" s="11"/>
      <c r="B107" s="11" t="s">
        <v>11</v>
      </c>
      <c r="C107" s="14" t="s">
        <v>114</v>
      </c>
      <c r="D107" s="13">
        <v>24</v>
      </c>
      <c r="E107" s="13" t="s">
        <v>117</v>
      </c>
      <c r="F107" s="13"/>
      <c r="G107" s="4">
        <f>D107*F107</f>
        <v>0</v>
      </c>
    </row>
    <row r="108" spans="1:7" ht="30" x14ac:dyDescent="0.25">
      <c r="A108" s="11"/>
      <c r="B108" s="11" t="s">
        <v>20</v>
      </c>
      <c r="C108" s="14" t="s">
        <v>115</v>
      </c>
      <c r="D108" s="13">
        <v>1</v>
      </c>
      <c r="E108" s="13" t="s">
        <v>8</v>
      </c>
      <c r="F108" s="13"/>
      <c r="G108" s="4">
        <f>D108*F108</f>
        <v>0</v>
      </c>
    </row>
    <row r="109" spans="1:7" x14ac:dyDescent="0.25">
      <c r="A109" s="11"/>
      <c r="B109" s="11" t="s">
        <v>21</v>
      </c>
      <c r="C109" s="14" t="s">
        <v>116</v>
      </c>
      <c r="D109" s="13">
        <v>1</v>
      </c>
      <c r="E109" s="13" t="s">
        <v>8</v>
      </c>
      <c r="F109" s="13"/>
      <c r="G109" s="4">
        <f>D109*F109</f>
        <v>0</v>
      </c>
    </row>
    <row r="110" spans="1:7" x14ac:dyDescent="0.25">
      <c r="A110" s="31" t="s">
        <v>215</v>
      </c>
      <c r="B110" s="31"/>
      <c r="C110" s="31"/>
      <c r="D110" s="31"/>
      <c r="E110" s="31"/>
      <c r="F110" s="31"/>
      <c r="G110" s="31"/>
    </row>
    <row r="111" spans="1:7" ht="45" x14ac:dyDescent="0.25">
      <c r="A111" s="17">
        <v>1.31</v>
      </c>
      <c r="B111" s="11"/>
      <c r="C111" s="14" t="s">
        <v>226</v>
      </c>
      <c r="D111" s="35"/>
      <c r="E111" s="36"/>
      <c r="F111" s="36"/>
      <c r="G111" s="37"/>
    </row>
    <row r="112" spans="1:7" x14ac:dyDescent="0.25">
      <c r="A112" s="27"/>
      <c r="B112" s="27" t="s">
        <v>11</v>
      </c>
      <c r="C112" s="14" t="s">
        <v>218</v>
      </c>
      <c r="D112" s="28">
        <v>6</v>
      </c>
      <c r="E112" s="13" t="s">
        <v>117</v>
      </c>
      <c r="F112" s="28"/>
      <c r="G112" s="4">
        <f>D112*F112</f>
        <v>0</v>
      </c>
    </row>
    <row r="113" spans="1:7" ht="30" x14ac:dyDescent="0.25">
      <c r="A113" s="27"/>
      <c r="B113" s="27" t="s">
        <v>20</v>
      </c>
      <c r="C113" s="14" t="s">
        <v>219</v>
      </c>
      <c r="D113" s="28">
        <v>2</v>
      </c>
      <c r="E113" s="13" t="s">
        <v>117</v>
      </c>
      <c r="F113" s="28"/>
      <c r="G113" s="4">
        <f t="shared" ref="G113:G119" si="1">D113*F113</f>
        <v>0</v>
      </c>
    </row>
    <row r="114" spans="1:7" x14ac:dyDescent="0.25">
      <c r="A114" s="27"/>
      <c r="B114" s="27" t="s">
        <v>21</v>
      </c>
      <c r="C114" s="14" t="s">
        <v>220</v>
      </c>
      <c r="D114" s="28">
        <v>4</v>
      </c>
      <c r="E114" s="13" t="s">
        <v>117</v>
      </c>
      <c r="F114" s="28"/>
      <c r="G114" s="4">
        <f t="shared" si="1"/>
        <v>0</v>
      </c>
    </row>
    <row r="115" spans="1:7" x14ac:dyDescent="0.25">
      <c r="A115" s="27"/>
      <c r="B115" s="27" t="s">
        <v>23</v>
      </c>
      <c r="C115" s="14" t="s">
        <v>221</v>
      </c>
      <c r="D115" s="28">
        <v>6</v>
      </c>
      <c r="E115" s="13" t="s">
        <v>117</v>
      </c>
      <c r="F115" s="28"/>
      <c r="G115" s="4">
        <f t="shared" si="1"/>
        <v>0</v>
      </c>
    </row>
    <row r="116" spans="1:7" ht="30" x14ac:dyDescent="0.25">
      <c r="A116" s="27"/>
      <c r="B116" s="27" t="s">
        <v>31</v>
      </c>
      <c r="C116" s="14" t="s">
        <v>222</v>
      </c>
      <c r="D116" s="28">
        <v>2</v>
      </c>
      <c r="E116" s="13" t="s">
        <v>117</v>
      </c>
      <c r="F116" s="28"/>
      <c r="G116" s="4">
        <f t="shared" si="1"/>
        <v>0</v>
      </c>
    </row>
    <row r="117" spans="1:7" x14ac:dyDescent="0.25">
      <c r="A117" s="27"/>
      <c r="B117" s="27" t="s">
        <v>33</v>
      </c>
      <c r="C117" s="14" t="s">
        <v>223</v>
      </c>
      <c r="D117" s="28">
        <v>4</v>
      </c>
      <c r="E117" s="13" t="s">
        <v>117</v>
      </c>
      <c r="F117" s="28"/>
      <c r="G117" s="4">
        <f t="shared" si="1"/>
        <v>0</v>
      </c>
    </row>
    <row r="118" spans="1:7" x14ac:dyDescent="0.25">
      <c r="A118" s="27"/>
      <c r="B118" s="27" t="s">
        <v>216</v>
      </c>
      <c r="C118" s="14" t="s">
        <v>224</v>
      </c>
      <c r="D118" s="28">
        <v>12</v>
      </c>
      <c r="E118" s="13" t="s">
        <v>117</v>
      </c>
      <c r="F118" s="28"/>
      <c r="G118" s="4">
        <f t="shared" si="1"/>
        <v>0</v>
      </c>
    </row>
    <row r="119" spans="1:7" x14ac:dyDescent="0.25">
      <c r="A119" s="27"/>
      <c r="B119" s="27" t="s">
        <v>217</v>
      </c>
      <c r="C119" s="14" t="s">
        <v>225</v>
      </c>
      <c r="D119" s="28">
        <v>24</v>
      </c>
      <c r="E119" s="13" t="s">
        <v>117</v>
      </c>
      <c r="F119" s="28"/>
      <c r="G119" s="4">
        <f t="shared" si="1"/>
        <v>0</v>
      </c>
    </row>
    <row r="120" spans="1:7" x14ac:dyDescent="0.25">
      <c r="A120" s="38" t="s">
        <v>128</v>
      </c>
      <c r="B120" s="38"/>
      <c r="C120" s="38"/>
      <c r="D120" s="38"/>
      <c r="E120" s="38"/>
      <c r="F120" s="41">
        <f>SUM(G5:G120)</f>
        <v>0</v>
      </c>
      <c r="G120" s="41"/>
    </row>
    <row r="121" spans="1:7" ht="15.75" customHeight="1" x14ac:dyDescent="0.25">
      <c r="A121" s="39"/>
      <c r="B121" s="39"/>
      <c r="C121" s="39"/>
      <c r="D121" s="39"/>
      <c r="E121" s="39"/>
      <c r="F121" s="42"/>
      <c r="G121" s="42"/>
    </row>
    <row r="122" spans="1:7" ht="15.75" customHeight="1" x14ac:dyDescent="0.25">
      <c r="A122" s="39"/>
      <c r="B122" s="39"/>
      <c r="C122" s="39"/>
      <c r="D122" s="39"/>
      <c r="E122" s="39"/>
      <c r="F122" s="42"/>
      <c r="G122" s="42"/>
    </row>
    <row r="123" spans="1:7" x14ac:dyDescent="0.25">
      <c r="A123" s="40"/>
      <c r="B123" s="40"/>
      <c r="C123" s="40"/>
      <c r="D123" s="40"/>
      <c r="E123" s="40"/>
      <c r="F123" s="43"/>
      <c r="G123" s="43"/>
    </row>
    <row r="124" spans="1:7" ht="21.75" customHeight="1" x14ac:dyDescent="0.25">
      <c r="A124" s="47" t="s">
        <v>129</v>
      </c>
      <c r="B124" s="47"/>
      <c r="C124" s="47"/>
      <c r="D124" s="47"/>
      <c r="E124" s="47"/>
      <c r="F124" s="47"/>
      <c r="G124" s="47"/>
    </row>
    <row r="125" spans="1:7" ht="21.75" customHeight="1" x14ac:dyDescent="0.25">
      <c r="A125" s="48" t="s">
        <v>0</v>
      </c>
      <c r="B125" s="49"/>
      <c r="C125" s="7" t="s">
        <v>1</v>
      </c>
      <c r="D125" s="7" t="s">
        <v>2</v>
      </c>
      <c r="E125" s="7" t="s">
        <v>3</v>
      </c>
      <c r="F125" s="7" t="s">
        <v>4</v>
      </c>
      <c r="G125" s="7" t="s">
        <v>5</v>
      </c>
    </row>
    <row r="126" spans="1:7" x14ac:dyDescent="0.25">
      <c r="A126" s="19">
        <v>2.1</v>
      </c>
      <c r="B126" s="20"/>
      <c r="C126" s="19" t="s">
        <v>130</v>
      </c>
      <c r="D126" s="44"/>
      <c r="E126" s="45"/>
      <c r="F126" s="45"/>
      <c r="G126" s="46"/>
    </row>
    <row r="127" spans="1:7" x14ac:dyDescent="0.25">
      <c r="A127" s="19"/>
      <c r="B127" s="20" t="s">
        <v>11</v>
      </c>
      <c r="C127" s="20" t="s">
        <v>131</v>
      </c>
      <c r="D127" s="21">
        <v>2000</v>
      </c>
      <c r="E127" s="22" t="s">
        <v>13</v>
      </c>
      <c r="F127" s="22"/>
      <c r="G127" s="4">
        <f t="shared" ref="G127:G132" si="2">D127*F127</f>
        <v>0</v>
      </c>
    </row>
    <row r="128" spans="1:7" x14ac:dyDescent="0.25">
      <c r="A128" s="19"/>
      <c r="B128" s="20" t="s">
        <v>20</v>
      </c>
      <c r="C128" s="20" t="s">
        <v>132</v>
      </c>
      <c r="D128" s="21">
        <v>4000</v>
      </c>
      <c r="E128" s="22" t="s">
        <v>13</v>
      </c>
      <c r="F128" s="22"/>
      <c r="G128" s="4">
        <f t="shared" si="2"/>
        <v>0</v>
      </c>
    </row>
    <row r="129" spans="1:7" x14ac:dyDescent="0.25">
      <c r="A129" s="19"/>
      <c r="B129" s="20" t="s">
        <v>21</v>
      </c>
      <c r="C129" s="20" t="s">
        <v>133</v>
      </c>
      <c r="D129" s="21">
        <v>6000</v>
      </c>
      <c r="E129" s="22" t="s">
        <v>13</v>
      </c>
      <c r="F129" s="22"/>
      <c r="G129" s="4">
        <f t="shared" si="2"/>
        <v>0</v>
      </c>
    </row>
    <row r="130" spans="1:7" ht="18.75" customHeight="1" x14ac:dyDescent="0.25">
      <c r="A130" s="19"/>
      <c r="B130" s="20" t="s">
        <v>23</v>
      </c>
      <c r="C130" s="20" t="s">
        <v>134</v>
      </c>
      <c r="D130" s="22">
        <v>185</v>
      </c>
      <c r="E130" s="22" t="s">
        <v>13</v>
      </c>
      <c r="F130" s="22"/>
      <c r="G130" s="4">
        <f t="shared" si="2"/>
        <v>0</v>
      </c>
    </row>
    <row r="131" spans="1:7" ht="30" x14ac:dyDescent="0.25">
      <c r="A131" s="19"/>
      <c r="B131" s="20" t="s">
        <v>31</v>
      </c>
      <c r="C131" s="20" t="s">
        <v>135</v>
      </c>
      <c r="D131" s="22">
        <v>400</v>
      </c>
      <c r="E131" s="22" t="s">
        <v>13</v>
      </c>
      <c r="F131" s="22"/>
      <c r="G131" s="4">
        <f t="shared" si="2"/>
        <v>0</v>
      </c>
    </row>
    <row r="132" spans="1:7" ht="30" x14ac:dyDescent="0.25">
      <c r="A132" s="19"/>
      <c r="B132" s="20" t="s">
        <v>33</v>
      </c>
      <c r="C132" s="20" t="s">
        <v>136</v>
      </c>
      <c r="D132" s="22">
        <v>400</v>
      </c>
      <c r="E132" s="22" t="s">
        <v>13</v>
      </c>
      <c r="F132" s="22"/>
      <c r="G132" s="4">
        <f t="shared" si="2"/>
        <v>0</v>
      </c>
    </row>
    <row r="133" spans="1:7" ht="45" x14ac:dyDescent="0.25">
      <c r="A133" s="19">
        <v>2.2000000000000002</v>
      </c>
      <c r="B133" s="20"/>
      <c r="C133" s="19" t="s">
        <v>137</v>
      </c>
      <c r="D133" s="44"/>
      <c r="E133" s="45"/>
      <c r="F133" s="45"/>
      <c r="G133" s="46"/>
    </row>
    <row r="134" spans="1:7" x14ac:dyDescent="0.25">
      <c r="A134" s="19"/>
      <c r="B134" s="20" t="s">
        <v>11</v>
      </c>
      <c r="C134" s="20" t="s">
        <v>138</v>
      </c>
      <c r="D134" s="21">
        <v>6000</v>
      </c>
      <c r="E134" s="22" t="s">
        <v>13</v>
      </c>
      <c r="F134" s="22"/>
      <c r="G134" s="4">
        <f>D134*F134</f>
        <v>0</v>
      </c>
    </row>
    <row r="135" spans="1:7" ht="30" x14ac:dyDescent="0.25">
      <c r="A135" s="19"/>
      <c r="B135" s="20" t="s">
        <v>20</v>
      </c>
      <c r="C135" s="20" t="s">
        <v>139</v>
      </c>
      <c r="D135" s="22">
        <v>100</v>
      </c>
      <c r="E135" s="22" t="s">
        <v>13</v>
      </c>
      <c r="F135" s="22"/>
      <c r="G135" s="4">
        <f>D135*F135</f>
        <v>0</v>
      </c>
    </row>
    <row r="136" spans="1:7" x14ac:dyDescent="0.25">
      <c r="A136" s="19"/>
      <c r="B136" s="20" t="s">
        <v>21</v>
      </c>
      <c r="C136" s="20" t="s">
        <v>140</v>
      </c>
      <c r="D136" s="21">
        <v>6000</v>
      </c>
      <c r="E136" s="22" t="s">
        <v>13</v>
      </c>
      <c r="F136" s="22"/>
      <c r="G136" s="4">
        <f>D136*F136</f>
        <v>0</v>
      </c>
    </row>
    <row r="137" spans="1:7" x14ac:dyDescent="0.25">
      <c r="A137" s="19"/>
      <c r="B137" s="20" t="s">
        <v>23</v>
      </c>
      <c r="C137" s="20" t="s">
        <v>141</v>
      </c>
      <c r="D137" s="22">
        <v>1</v>
      </c>
      <c r="E137" s="22" t="s">
        <v>8</v>
      </c>
      <c r="F137" s="22"/>
      <c r="G137" s="4">
        <f>D137*F137</f>
        <v>0</v>
      </c>
    </row>
    <row r="138" spans="1:7" ht="30" x14ac:dyDescent="0.25">
      <c r="A138" s="19">
        <v>2.2999999999999998</v>
      </c>
      <c r="B138" s="20"/>
      <c r="C138" s="19" t="s">
        <v>142</v>
      </c>
      <c r="D138" s="44"/>
      <c r="E138" s="45"/>
      <c r="F138" s="45"/>
      <c r="G138" s="46"/>
    </row>
    <row r="139" spans="1:7" x14ac:dyDescent="0.25">
      <c r="A139" s="19"/>
      <c r="B139" s="20" t="s">
        <v>11</v>
      </c>
      <c r="C139" s="20" t="s">
        <v>143</v>
      </c>
      <c r="D139" s="22">
        <v>1</v>
      </c>
      <c r="E139" s="22" t="s">
        <v>27</v>
      </c>
      <c r="F139" s="22"/>
      <c r="G139" s="4">
        <f>D139*F139</f>
        <v>0</v>
      </c>
    </row>
    <row r="140" spans="1:7" x14ac:dyDescent="0.25">
      <c r="A140" s="19"/>
      <c r="B140" s="20" t="s">
        <v>20</v>
      </c>
      <c r="C140" s="20" t="s">
        <v>144</v>
      </c>
      <c r="D140" s="22">
        <v>2</v>
      </c>
      <c r="E140" s="22" t="s">
        <v>27</v>
      </c>
      <c r="F140" s="22"/>
      <c r="G140" s="4">
        <f>D140*F140</f>
        <v>0</v>
      </c>
    </row>
    <row r="141" spans="1:7" ht="30" x14ac:dyDescent="0.25">
      <c r="A141" s="19">
        <v>2.4</v>
      </c>
      <c r="B141" s="20"/>
      <c r="C141" s="19" t="s">
        <v>145</v>
      </c>
      <c r="D141" s="22">
        <v>22</v>
      </c>
      <c r="E141" s="22" t="s">
        <v>80</v>
      </c>
      <c r="F141" s="22"/>
      <c r="G141" s="4">
        <f>D141*F141</f>
        <v>0</v>
      </c>
    </row>
    <row r="142" spans="1:7" ht="45" x14ac:dyDescent="0.25">
      <c r="A142" s="19">
        <v>2.5</v>
      </c>
      <c r="B142" s="20"/>
      <c r="C142" s="19" t="s">
        <v>146</v>
      </c>
      <c r="D142" s="44"/>
      <c r="E142" s="45"/>
      <c r="F142" s="45"/>
      <c r="G142" s="46"/>
    </row>
    <row r="143" spans="1:7" ht="30" x14ac:dyDescent="0.25">
      <c r="A143" s="19"/>
      <c r="B143" s="20" t="s">
        <v>11</v>
      </c>
      <c r="C143" s="20" t="s">
        <v>147</v>
      </c>
      <c r="D143" s="22">
        <v>100</v>
      </c>
      <c r="E143" s="22" t="s">
        <v>13</v>
      </c>
      <c r="F143" s="22"/>
      <c r="G143" s="4">
        <f>D143*F143</f>
        <v>0</v>
      </c>
    </row>
    <row r="144" spans="1:7" ht="60" x14ac:dyDescent="0.25">
      <c r="A144" s="19">
        <v>2.6</v>
      </c>
      <c r="B144" s="20"/>
      <c r="C144" s="23" t="s">
        <v>148</v>
      </c>
      <c r="D144" s="44"/>
      <c r="E144" s="45"/>
      <c r="F144" s="45"/>
      <c r="G144" s="46"/>
    </row>
    <row r="145" spans="1:7" ht="30" x14ac:dyDescent="0.25">
      <c r="A145" s="19"/>
      <c r="B145" s="20" t="s">
        <v>11</v>
      </c>
      <c r="C145" s="20" t="s">
        <v>149</v>
      </c>
      <c r="D145" s="21">
        <v>3900</v>
      </c>
      <c r="E145" s="22" t="s">
        <v>13</v>
      </c>
      <c r="F145" s="22"/>
      <c r="G145" s="4">
        <f>D145*F145</f>
        <v>0</v>
      </c>
    </row>
    <row r="146" spans="1:7" ht="30" x14ac:dyDescent="0.25">
      <c r="A146" s="19"/>
      <c r="B146" s="20" t="s">
        <v>20</v>
      </c>
      <c r="C146" s="20" t="s">
        <v>149</v>
      </c>
      <c r="D146" s="21">
        <v>3900</v>
      </c>
      <c r="E146" s="22" t="s">
        <v>13</v>
      </c>
      <c r="F146" s="22"/>
      <c r="G146" s="4">
        <f>D146*F146</f>
        <v>0</v>
      </c>
    </row>
    <row r="147" spans="1:7" ht="30" x14ac:dyDescent="0.25">
      <c r="A147" s="19"/>
      <c r="B147" s="20" t="s">
        <v>21</v>
      </c>
      <c r="C147" s="20" t="s">
        <v>150</v>
      </c>
      <c r="D147" s="21">
        <v>2000</v>
      </c>
      <c r="E147" s="22" t="s">
        <v>13</v>
      </c>
      <c r="F147" s="22"/>
      <c r="G147" s="4">
        <f>D147*F147</f>
        <v>0</v>
      </c>
    </row>
    <row r="148" spans="1:7" ht="30" x14ac:dyDescent="0.25">
      <c r="A148" s="19"/>
      <c r="B148" s="20" t="s">
        <v>23</v>
      </c>
      <c r="C148" s="20" t="s">
        <v>150</v>
      </c>
      <c r="D148" s="21">
        <v>2000</v>
      </c>
      <c r="E148" s="22" t="s">
        <v>13</v>
      </c>
      <c r="F148" s="22"/>
      <c r="G148" s="4">
        <f>D148*F148</f>
        <v>0</v>
      </c>
    </row>
    <row r="149" spans="1:7" ht="30" x14ac:dyDescent="0.25">
      <c r="A149" s="19"/>
      <c r="B149" s="20" t="s">
        <v>31</v>
      </c>
      <c r="C149" s="20" t="s">
        <v>151</v>
      </c>
      <c r="D149" s="22">
        <v>500</v>
      </c>
      <c r="E149" s="22" t="s">
        <v>13</v>
      </c>
      <c r="F149" s="22"/>
      <c r="G149" s="4">
        <f>D149*F149</f>
        <v>0</v>
      </c>
    </row>
    <row r="150" spans="1:7" ht="63.75" customHeight="1" x14ac:dyDescent="0.25">
      <c r="A150" s="19">
        <v>2.7</v>
      </c>
      <c r="B150" s="20"/>
      <c r="C150" s="19" t="s">
        <v>152</v>
      </c>
      <c r="D150" s="44"/>
      <c r="E150" s="45"/>
      <c r="F150" s="45"/>
      <c r="G150" s="46"/>
    </row>
    <row r="151" spans="1:7" ht="30" x14ac:dyDescent="0.25">
      <c r="A151" s="19"/>
      <c r="B151" s="20" t="s">
        <v>11</v>
      </c>
      <c r="C151" s="20" t="s">
        <v>153</v>
      </c>
      <c r="D151" s="22">
        <v>125</v>
      </c>
      <c r="E151" s="22" t="s">
        <v>13</v>
      </c>
      <c r="F151" s="22"/>
      <c r="G151" s="4">
        <f>D151*F151</f>
        <v>0</v>
      </c>
    </row>
    <row r="152" spans="1:7" ht="30" x14ac:dyDescent="0.25">
      <c r="A152" s="19"/>
      <c r="B152" s="20" t="s">
        <v>20</v>
      </c>
      <c r="C152" s="20" t="s">
        <v>154</v>
      </c>
      <c r="D152" s="22">
        <v>85</v>
      </c>
      <c r="E152" s="22" t="s">
        <v>13</v>
      </c>
      <c r="F152" s="22"/>
      <c r="G152" s="4">
        <f>D152*F152</f>
        <v>0</v>
      </c>
    </row>
    <row r="153" spans="1:7" ht="30" x14ac:dyDescent="0.25">
      <c r="A153" s="19"/>
      <c r="B153" s="20" t="s">
        <v>21</v>
      </c>
      <c r="C153" s="20" t="s">
        <v>155</v>
      </c>
      <c r="D153" s="22">
        <v>110</v>
      </c>
      <c r="E153" s="22" t="s">
        <v>13</v>
      </c>
      <c r="F153" s="22"/>
      <c r="G153" s="4">
        <f>D153*F153</f>
        <v>0</v>
      </c>
    </row>
    <row r="154" spans="1:7" ht="60" x14ac:dyDescent="0.25">
      <c r="A154" s="19">
        <v>2.8</v>
      </c>
      <c r="B154" s="20"/>
      <c r="C154" s="19" t="s">
        <v>156</v>
      </c>
      <c r="D154" s="44"/>
      <c r="E154" s="45"/>
      <c r="F154" s="45"/>
      <c r="G154" s="46"/>
    </row>
    <row r="155" spans="1:7" x14ac:dyDescent="0.25">
      <c r="A155" s="19"/>
      <c r="B155" s="20" t="s">
        <v>11</v>
      </c>
      <c r="C155" s="20" t="s">
        <v>157</v>
      </c>
      <c r="D155" s="22">
        <v>190</v>
      </c>
      <c r="E155" s="22" t="s">
        <v>13</v>
      </c>
      <c r="F155" s="22"/>
      <c r="G155" s="4">
        <f>D155*F155</f>
        <v>0</v>
      </c>
    </row>
    <row r="156" spans="1:7" x14ac:dyDescent="0.25">
      <c r="A156" s="19"/>
      <c r="B156" s="20" t="s">
        <v>20</v>
      </c>
      <c r="C156" s="20" t="s">
        <v>158</v>
      </c>
      <c r="D156" s="22">
        <v>2</v>
      </c>
      <c r="E156" s="22" t="s">
        <v>27</v>
      </c>
      <c r="F156" s="22"/>
      <c r="G156" s="4">
        <f>D156*F156</f>
        <v>0</v>
      </c>
    </row>
    <row r="157" spans="1:7" x14ac:dyDescent="0.25">
      <c r="A157" s="19"/>
      <c r="B157" s="20" t="s">
        <v>21</v>
      </c>
      <c r="C157" s="20" t="s">
        <v>159</v>
      </c>
      <c r="D157" s="22">
        <v>30</v>
      </c>
      <c r="E157" s="22" t="s">
        <v>80</v>
      </c>
      <c r="F157" s="22"/>
      <c r="G157" s="4">
        <f>D157*F157</f>
        <v>0</v>
      </c>
    </row>
    <row r="158" spans="1:7" ht="30" x14ac:dyDescent="0.25">
      <c r="A158" s="19">
        <v>2.9</v>
      </c>
      <c r="B158" s="20"/>
      <c r="C158" s="19" t="s">
        <v>160</v>
      </c>
      <c r="D158" s="22">
        <v>1</v>
      </c>
      <c r="E158" s="22" t="s">
        <v>27</v>
      </c>
      <c r="F158" s="22"/>
      <c r="G158" s="4">
        <f>D158*F158</f>
        <v>0</v>
      </c>
    </row>
    <row r="159" spans="1:7" x14ac:dyDescent="0.25">
      <c r="A159" s="24">
        <v>2.1</v>
      </c>
      <c r="B159" s="20"/>
      <c r="C159" s="19" t="s">
        <v>161</v>
      </c>
      <c r="D159" s="22">
        <v>1</v>
      </c>
      <c r="E159" s="22" t="s">
        <v>27</v>
      </c>
      <c r="F159" s="22"/>
      <c r="G159" s="4">
        <f>D159*F159</f>
        <v>0</v>
      </c>
    </row>
    <row r="160" spans="1:7" ht="32.25" customHeight="1" x14ac:dyDescent="0.25">
      <c r="A160" s="24">
        <v>2.11</v>
      </c>
      <c r="B160" s="20"/>
      <c r="C160" s="19" t="s">
        <v>162</v>
      </c>
      <c r="D160" s="44"/>
      <c r="E160" s="45"/>
      <c r="F160" s="45"/>
      <c r="G160" s="46"/>
    </row>
    <row r="161" spans="1:7" x14ac:dyDescent="0.25">
      <c r="A161" s="24"/>
      <c r="B161" s="20" t="s">
        <v>11</v>
      </c>
      <c r="C161" s="20" t="s">
        <v>163</v>
      </c>
      <c r="D161" s="22">
        <v>200</v>
      </c>
      <c r="E161" s="22" t="s">
        <v>105</v>
      </c>
      <c r="F161" s="22"/>
      <c r="G161" s="4">
        <f>D161*F161</f>
        <v>0</v>
      </c>
    </row>
    <row r="162" spans="1:7" ht="35.25" customHeight="1" x14ac:dyDescent="0.25">
      <c r="A162" s="24">
        <v>2.12</v>
      </c>
      <c r="B162" s="20"/>
      <c r="C162" s="19" t="s">
        <v>164</v>
      </c>
      <c r="D162" s="44"/>
      <c r="E162" s="45"/>
      <c r="F162" s="45"/>
      <c r="G162" s="46"/>
    </row>
    <row r="163" spans="1:7" x14ac:dyDescent="0.25">
      <c r="A163" s="24"/>
      <c r="B163" s="20" t="s">
        <v>11</v>
      </c>
      <c r="C163" s="20" t="s">
        <v>165</v>
      </c>
      <c r="D163" s="22">
        <v>100</v>
      </c>
      <c r="E163" s="22" t="s">
        <v>105</v>
      </c>
      <c r="F163" s="22"/>
      <c r="G163" s="4">
        <f>D163*F163</f>
        <v>0</v>
      </c>
    </row>
    <row r="164" spans="1:7" x14ac:dyDescent="0.25">
      <c r="A164" s="24"/>
      <c r="B164" s="20" t="s">
        <v>20</v>
      </c>
      <c r="C164" s="20" t="s">
        <v>166</v>
      </c>
      <c r="D164" s="22">
        <v>100</v>
      </c>
      <c r="E164" s="22" t="s">
        <v>105</v>
      </c>
      <c r="F164" s="22"/>
      <c r="G164" s="4">
        <f>D164*F164</f>
        <v>0</v>
      </c>
    </row>
    <row r="165" spans="1:7" x14ac:dyDescent="0.25">
      <c r="A165" s="24"/>
      <c r="B165" s="20" t="s">
        <v>21</v>
      </c>
      <c r="C165" s="20" t="s">
        <v>167</v>
      </c>
      <c r="D165" s="22">
        <v>100</v>
      </c>
      <c r="E165" s="22" t="s">
        <v>13</v>
      </c>
      <c r="F165" s="22"/>
      <c r="G165" s="4">
        <f>D165*F165</f>
        <v>0</v>
      </c>
    </row>
    <row r="166" spans="1:7" ht="30" x14ac:dyDescent="0.25">
      <c r="A166" s="24">
        <v>2.13</v>
      </c>
      <c r="B166" s="20"/>
      <c r="C166" s="19" t="s">
        <v>168</v>
      </c>
      <c r="D166" s="44"/>
      <c r="E166" s="45"/>
      <c r="F166" s="45"/>
      <c r="G166" s="46"/>
    </row>
    <row r="167" spans="1:7" x14ac:dyDescent="0.25">
      <c r="A167" s="24"/>
      <c r="B167" s="20" t="s">
        <v>11</v>
      </c>
      <c r="C167" s="20" t="s">
        <v>169</v>
      </c>
      <c r="D167" s="22">
        <v>40</v>
      </c>
      <c r="E167" s="22" t="s">
        <v>13</v>
      </c>
      <c r="F167" s="22"/>
      <c r="G167" s="4">
        <f>D167*F167</f>
        <v>0</v>
      </c>
    </row>
    <row r="168" spans="1:7" x14ac:dyDescent="0.25">
      <c r="A168" s="24"/>
      <c r="B168" s="20" t="s">
        <v>20</v>
      </c>
      <c r="C168" s="20" t="s">
        <v>170</v>
      </c>
      <c r="D168" s="22">
        <v>20</v>
      </c>
      <c r="E168" s="22" t="s">
        <v>13</v>
      </c>
      <c r="F168" s="22"/>
      <c r="G168" s="4">
        <f>D168*F168</f>
        <v>0</v>
      </c>
    </row>
    <row r="169" spans="1:7" x14ac:dyDescent="0.25">
      <c r="A169" s="24"/>
      <c r="B169" s="20" t="s">
        <v>21</v>
      </c>
      <c r="C169" s="20" t="s">
        <v>171</v>
      </c>
      <c r="D169" s="22">
        <v>20</v>
      </c>
      <c r="E169" s="22" t="s">
        <v>13</v>
      </c>
      <c r="F169" s="22"/>
      <c r="G169" s="4">
        <f>D169*F169</f>
        <v>0</v>
      </c>
    </row>
    <row r="170" spans="1:7" ht="48.75" customHeight="1" x14ac:dyDescent="0.25">
      <c r="A170" s="24">
        <v>2.14</v>
      </c>
      <c r="B170" s="20"/>
      <c r="C170" s="19" t="s">
        <v>172</v>
      </c>
      <c r="D170" s="44"/>
      <c r="E170" s="45"/>
      <c r="F170" s="45"/>
      <c r="G170" s="46"/>
    </row>
    <row r="171" spans="1:7" x14ac:dyDescent="0.25">
      <c r="A171" s="24"/>
      <c r="B171" s="20" t="s">
        <v>11</v>
      </c>
      <c r="C171" s="20" t="s">
        <v>173</v>
      </c>
      <c r="D171" s="21">
        <v>3100</v>
      </c>
      <c r="E171" s="22" t="s">
        <v>90</v>
      </c>
      <c r="F171" s="22"/>
      <c r="G171" s="4">
        <f>D171*F171</f>
        <v>0</v>
      </c>
    </row>
    <row r="172" spans="1:7" ht="52.5" customHeight="1" x14ac:dyDescent="0.25">
      <c r="A172" s="24">
        <v>2.15</v>
      </c>
      <c r="B172" s="20"/>
      <c r="C172" s="19" t="s">
        <v>174</v>
      </c>
      <c r="D172" s="44"/>
      <c r="E172" s="45"/>
      <c r="F172" s="45"/>
      <c r="G172" s="46"/>
    </row>
    <row r="173" spans="1:7" x14ac:dyDescent="0.25">
      <c r="A173" s="24"/>
      <c r="B173" s="20" t="s">
        <v>11</v>
      </c>
      <c r="C173" s="20" t="s">
        <v>175</v>
      </c>
      <c r="D173" s="21">
        <v>8000</v>
      </c>
      <c r="E173" s="22" t="s">
        <v>13</v>
      </c>
      <c r="F173" s="22"/>
      <c r="G173" s="4">
        <f>D173*F173</f>
        <v>0</v>
      </c>
    </row>
    <row r="174" spans="1:7" x14ac:dyDescent="0.25">
      <c r="A174" s="24"/>
      <c r="B174" s="20" t="s">
        <v>20</v>
      </c>
      <c r="C174" s="20" t="s">
        <v>176</v>
      </c>
      <c r="D174" s="22">
        <v>40</v>
      </c>
      <c r="E174" s="22" t="s">
        <v>27</v>
      </c>
      <c r="F174" s="22"/>
      <c r="G174" s="4">
        <f>D174*F174</f>
        <v>0</v>
      </c>
    </row>
    <row r="175" spans="1:7" x14ac:dyDescent="0.25">
      <c r="A175" s="24"/>
      <c r="B175" s="20" t="s">
        <v>21</v>
      </c>
      <c r="C175" s="20" t="s">
        <v>177</v>
      </c>
      <c r="D175" s="22">
        <v>4</v>
      </c>
      <c r="E175" s="22" t="s">
        <v>27</v>
      </c>
      <c r="F175" s="22"/>
      <c r="G175" s="4">
        <f>D175*F175</f>
        <v>0</v>
      </c>
    </row>
    <row r="176" spans="1:7" ht="30" x14ac:dyDescent="0.25">
      <c r="A176" s="24">
        <v>2.16</v>
      </c>
      <c r="B176" s="20"/>
      <c r="C176" s="19" t="s">
        <v>178</v>
      </c>
      <c r="D176" s="44"/>
      <c r="E176" s="45"/>
      <c r="F176" s="45"/>
      <c r="G176" s="46"/>
    </row>
    <row r="177" spans="1:7" x14ac:dyDescent="0.25">
      <c r="A177" s="24"/>
      <c r="B177" s="20" t="s">
        <v>11</v>
      </c>
      <c r="C177" s="20" t="s">
        <v>179</v>
      </c>
      <c r="D177" s="21">
        <v>24200</v>
      </c>
      <c r="E177" s="22" t="s">
        <v>90</v>
      </c>
      <c r="F177" s="22"/>
      <c r="G177" s="4">
        <f>D177*F177</f>
        <v>0</v>
      </c>
    </row>
    <row r="178" spans="1:7" x14ac:dyDescent="0.25">
      <c r="A178" s="24">
        <v>2.17</v>
      </c>
      <c r="B178" s="20"/>
      <c r="C178" s="19" t="s">
        <v>180</v>
      </c>
      <c r="D178" s="22"/>
      <c r="E178" s="22"/>
      <c r="F178" s="22"/>
      <c r="G178" s="4">
        <f>D178*F178</f>
        <v>0</v>
      </c>
    </row>
    <row r="179" spans="1:7" x14ac:dyDescent="0.25">
      <c r="A179" s="24"/>
      <c r="B179" s="20" t="s">
        <v>11</v>
      </c>
      <c r="C179" s="20" t="s">
        <v>181</v>
      </c>
      <c r="D179" s="22">
        <v>500</v>
      </c>
      <c r="E179" s="22" t="s">
        <v>90</v>
      </c>
      <c r="F179" s="22"/>
      <c r="G179" s="4">
        <f>D179*F179</f>
        <v>0</v>
      </c>
    </row>
    <row r="180" spans="1:7" x14ac:dyDescent="0.25">
      <c r="A180" s="24"/>
      <c r="B180" s="20" t="s">
        <v>20</v>
      </c>
      <c r="C180" s="20" t="s">
        <v>182</v>
      </c>
      <c r="D180" s="22">
        <v>500</v>
      </c>
      <c r="E180" s="22" t="s">
        <v>90</v>
      </c>
      <c r="F180" s="22"/>
      <c r="G180" s="4">
        <f>D180*F180</f>
        <v>0</v>
      </c>
    </row>
    <row r="181" spans="1:7" x14ac:dyDescent="0.25">
      <c r="A181" s="24"/>
      <c r="B181" s="20" t="s">
        <v>21</v>
      </c>
      <c r="C181" s="20" t="s">
        <v>183</v>
      </c>
      <c r="D181" s="22">
        <v>500</v>
      </c>
      <c r="E181" s="22" t="s">
        <v>90</v>
      </c>
      <c r="F181" s="22"/>
      <c r="G181" s="4">
        <f>D181*F181</f>
        <v>0</v>
      </c>
    </row>
    <row r="182" spans="1:7" ht="30" x14ac:dyDescent="0.25">
      <c r="A182" s="24">
        <v>2.1800000000000002</v>
      </c>
      <c r="B182" s="20"/>
      <c r="C182" s="19" t="s">
        <v>184</v>
      </c>
      <c r="D182" s="44"/>
      <c r="E182" s="45"/>
      <c r="F182" s="45"/>
      <c r="G182" s="46"/>
    </row>
    <row r="183" spans="1:7" ht="33" customHeight="1" x14ac:dyDescent="0.25">
      <c r="A183" s="24"/>
      <c r="B183" s="20" t="s">
        <v>11</v>
      </c>
      <c r="C183" s="20" t="s">
        <v>185</v>
      </c>
      <c r="D183" s="22">
        <v>600</v>
      </c>
      <c r="E183" s="22" t="s">
        <v>90</v>
      </c>
      <c r="F183" s="22"/>
      <c r="G183" s="4">
        <f>D183*F183</f>
        <v>0</v>
      </c>
    </row>
    <row r="184" spans="1:7" x14ac:dyDescent="0.25">
      <c r="A184" s="24"/>
      <c r="B184" s="20" t="s">
        <v>20</v>
      </c>
      <c r="C184" s="20" t="s">
        <v>186</v>
      </c>
      <c r="D184" s="22">
        <v>150</v>
      </c>
      <c r="E184" s="22" t="s">
        <v>13</v>
      </c>
      <c r="F184" s="22"/>
      <c r="G184" s="4">
        <f>D184*F184</f>
        <v>0</v>
      </c>
    </row>
    <row r="185" spans="1:7" x14ac:dyDescent="0.25">
      <c r="A185" s="24">
        <v>2.19</v>
      </c>
      <c r="B185" s="20"/>
      <c r="C185" s="19" t="s">
        <v>187</v>
      </c>
      <c r="D185" s="44"/>
      <c r="E185" s="45"/>
      <c r="F185" s="45"/>
      <c r="G185" s="46"/>
    </row>
    <row r="186" spans="1:7" x14ac:dyDescent="0.25">
      <c r="A186" s="24"/>
      <c r="B186" s="20" t="s">
        <v>11</v>
      </c>
      <c r="C186" s="20" t="s">
        <v>188</v>
      </c>
      <c r="D186" s="22">
        <v>200</v>
      </c>
      <c r="E186" s="22" t="s">
        <v>13</v>
      </c>
      <c r="F186" s="22"/>
      <c r="G186" s="4">
        <f>D186*F186</f>
        <v>0</v>
      </c>
    </row>
    <row r="187" spans="1:7" x14ac:dyDescent="0.25">
      <c r="A187" s="24">
        <v>2.2000000000000002</v>
      </c>
      <c r="B187" s="20"/>
      <c r="C187" s="19" t="s">
        <v>189</v>
      </c>
      <c r="D187" s="44"/>
      <c r="E187" s="45"/>
      <c r="F187" s="45"/>
      <c r="G187" s="46"/>
    </row>
    <row r="188" spans="1:7" x14ac:dyDescent="0.25">
      <c r="A188" s="24"/>
      <c r="B188" s="20" t="s">
        <v>11</v>
      </c>
      <c r="C188" s="20" t="s">
        <v>190</v>
      </c>
      <c r="D188" s="22">
        <v>50</v>
      </c>
      <c r="E188" s="22" t="s">
        <v>90</v>
      </c>
      <c r="F188" s="22"/>
      <c r="G188" s="4">
        <f>D188*F188</f>
        <v>0</v>
      </c>
    </row>
    <row r="189" spans="1:7" x14ac:dyDescent="0.25">
      <c r="A189" s="24">
        <v>2.21</v>
      </c>
      <c r="B189" s="20"/>
      <c r="C189" s="19" t="s">
        <v>191</v>
      </c>
      <c r="D189" s="44"/>
      <c r="E189" s="45"/>
      <c r="F189" s="45"/>
      <c r="G189" s="46"/>
    </row>
    <row r="190" spans="1:7" x14ac:dyDescent="0.25">
      <c r="A190" s="24"/>
      <c r="B190" s="20" t="s">
        <v>11</v>
      </c>
      <c r="C190" s="20" t="s">
        <v>192</v>
      </c>
      <c r="D190" s="22">
        <v>1</v>
      </c>
      <c r="E190" s="22" t="s">
        <v>8</v>
      </c>
      <c r="F190" s="22"/>
      <c r="G190" s="4">
        <f>D190*F190</f>
        <v>0</v>
      </c>
    </row>
    <row r="191" spans="1:7" ht="84.75" customHeight="1" x14ac:dyDescent="0.25">
      <c r="A191" s="24">
        <v>2.2200000000000002</v>
      </c>
      <c r="B191" s="20"/>
      <c r="C191" s="19" t="s">
        <v>193</v>
      </c>
      <c r="D191" s="44"/>
      <c r="E191" s="45"/>
      <c r="F191" s="45"/>
      <c r="G191" s="46"/>
    </row>
    <row r="192" spans="1:7" ht="30" x14ac:dyDescent="0.25">
      <c r="A192" s="24"/>
      <c r="B192" s="20" t="s">
        <v>11</v>
      </c>
      <c r="C192" s="20" t="s">
        <v>194</v>
      </c>
      <c r="D192" s="22">
        <v>1</v>
      </c>
      <c r="E192" s="22" t="s">
        <v>27</v>
      </c>
      <c r="F192" s="22"/>
      <c r="G192" s="4">
        <f t="shared" ref="G192:G198" si="3">D192*F192</f>
        <v>0</v>
      </c>
    </row>
    <row r="193" spans="1:7" ht="30" x14ac:dyDescent="0.25">
      <c r="A193" s="24"/>
      <c r="B193" s="20" t="s">
        <v>20</v>
      </c>
      <c r="C193" s="20" t="s">
        <v>195</v>
      </c>
      <c r="D193" s="22">
        <v>1</v>
      </c>
      <c r="E193" s="22" t="s">
        <v>8</v>
      </c>
      <c r="F193" s="22"/>
      <c r="G193" s="4">
        <f t="shared" si="3"/>
        <v>0</v>
      </c>
    </row>
    <row r="194" spans="1:7" ht="66.75" customHeight="1" x14ac:dyDescent="0.25">
      <c r="A194" s="24">
        <v>2.23</v>
      </c>
      <c r="B194" s="20"/>
      <c r="C194" s="19" t="s">
        <v>196</v>
      </c>
      <c r="D194" s="22">
        <v>1</v>
      </c>
      <c r="E194" s="22" t="s">
        <v>8</v>
      </c>
      <c r="F194" s="22"/>
      <c r="G194" s="4">
        <f t="shared" si="3"/>
        <v>0</v>
      </c>
    </row>
    <row r="195" spans="1:7" ht="30" x14ac:dyDescent="0.25">
      <c r="A195" s="24">
        <v>2.2400000000000002</v>
      </c>
      <c r="B195" s="20"/>
      <c r="C195" s="19" t="s">
        <v>197</v>
      </c>
      <c r="D195" s="22">
        <v>1</v>
      </c>
      <c r="E195" s="22" t="s">
        <v>8</v>
      </c>
      <c r="F195" s="22"/>
      <c r="G195" s="4">
        <f t="shared" si="3"/>
        <v>0</v>
      </c>
    </row>
    <row r="196" spans="1:7" ht="30" x14ac:dyDescent="0.25">
      <c r="A196" s="24">
        <v>2.25</v>
      </c>
      <c r="B196" s="20"/>
      <c r="C196" s="19" t="s">
        <v>198</v>
      </c>
      <c r="D196" s="21">
        <v>7000</v>
      </c>
      <c r="E196" s="22" t="s">
        <v>13</v>
      </c>
      <c r="F196" s="22"/>
      <c r="G196" s="9">
        <f t="shared" si="3"/>
        <v>0</v>
      </c>
    </row>
    <row r="197" spans="1:7" ht="30" x14ac:dyDescent="0.25">
      <c r="A197" s="24">
        <v>2.2599999999999998</v>
      </c>
      <c r="B197" s="20"/>
      <c r="C197" s="19" t="s">
        <v>199</v>
      </c>
      <c r="D197" s="21">
        <v>6500</v>
      </c>
      <c r="E197" s="22" t="s">
        <v>13</v>
      </c>
      <c r="F197" s="22"/>
      <c r="G197" s="4">
        <f t="shared" si="3"/>
        <v>0</v>
      </c>
    </row>
    <row r="198" spans="1:7" ht="45" x14ac:dyDescent="0.25">
      <c r="A198" s="24">
        <v>2.27</v>
      </c>
      <c r="B198" s="20"/>
      <c r="C198" s="19" t="s">
        <v>200</v>
      </c>
      <c r="D198" s="22">
        <v>45</v>
      </c>
      <c r="E198" s="22" t="s">
        <v>27</v>
      </c>
      <c r="F198" s="22"/>
      <c r="G198" s="4">
        <f t="shared" si="3"/>
        <v>0</v>
      </c>
    </row>
    <row r="199" spans="1:7" ht="93.75" customHeight="1" x14ac:dyDescent="0.25">
      <c r="A199" s="24">
        <v>2.2799999999999998</v>
      </c>
      <c r="B199" s="20"/>
      <c r="C199" s="19" t="s">
        <v>201</v>
      </c>
      <c r="D199" s="44"/>
      <c r="E199" s="45"/>
      <c r="F199" s="45"/>
      <c r="G199" s="46"/>
    </row>
    <row r="200" spans="1:7" x14ac:dyDescent="0.25">
      <c r="A200" s="24"/>
      <c r="B200" s="20" t="s">
        <v>11</v>
      </c>
      <c r="C200" s="20" t="s">
        <v>202</v>
      </c>
      <c r="D200" s="21">
        <v>1700</v>
      </c>
      <c r="E200" s="22" t="s">
        <v>13</v>
      </c>
      <c r="F200" s="22"/>
      <c r="G200" s="4">
        <f>D200*F200</f>
        <v>0</v>
      </c>
    </row>
    <row r="201" spans="1:7" ht="30" x14ac:dyDescent="0.25">
      <c r="A201" s="24"/>
      <c r="B201" s="20" t="s">
        <v>20</v>
      </c>
      <c r="C201" s="20" t="s">
        <v>203</v>
      </c>
      <c r="D201" s="22">
        <v>1</v>
      </c>
      <c r="E201" s="22" t="s">
        <v>8</v>
      </c>
      <c r="F201" s="22"/>
      <c r="G201" s="4">
        <f>D201*F201</f>
        <v>0</v>
      </c>
    </row>
    <row r="202" spans="1:7" ht="30" x14ac:dyDescent="0.25">
      <c r="A202" s="24"/>
      <c r="B202" s="20" t="s">
        <v>21</v>
      </c>
      <c r="C202" s="20" t="s">
        <v>204</v>
      </c>
      <c r="D202" s="22">
        <v>1</v>
      </c>
      <c r="E202" s="22" t="s">
        <v>8</v>
      </c>
      <c r="F202" s="22"/>
      <c r="G202" s="4">
        <f>D202*F202</f>
        <v>0</v>
      </c>
    </row>
    <row r="203" spans="1:7" x14ac:dyDescent="0.25">
      <c r="A203" s="24"/>
      <c r="B203" s="20" t="s">
        <v>23</v>
      </c>
      <c r="C203" s="20" t="s">
        <v>205</v>
      </c>
      <c r="D203" s="22">
        <v>1</v>
      </c>
      <c r="E203" s="22" t="s">
        <v>8</v>
      </c>
      <c r="F203" s="22"/>
      <c r="G203" s="4">
        <f>D203*F203</f>
        <v>0</v>
      </c>
    </row>
    <row r="204" spans="1:7" ht="18.75" customHeight="1" x14ac:dyDescent="0.25">
      <c r="A204" s="24">
        <v>2.29</v>
      </c>
      <c r="B204" s="20"/>
      <c r="C204" s="19" t="s">
        <v>206</v>
      </c>
      <c r="D204" s="44"/>
      <c r="E204" s="45"/>
      <c r="F204" s="45"/>
      <c r="G204" s="46"/>
    </row>
    <row r="205" spans="1:7" x14ac:dyDescent="0.25">
      <c r="A205" s="24"/>
      <c r="B205" s="20" t="s">
        <v>11</v>
      </c>
      <c r="C205" s="20" t="s">
        <v>131</v>
      </c>
      <c r="D205" s="21">
        <v>2200</v>
      </c>
      <c r="E205" s="22" t="s">
        <v>13</v>
      </c>
      <c r="F205" s="22"/>
      <c r="G205" s="4">
        <f t="shared" ref="G205:G208" si="4">D205*F205</f>
        <v>0</v>
      </c>
    </row>
    <row r="206" spans="1:7" ht="19.5" customHeight="1" x14ac:dyDescent="0.25">
      <c r="A206" s="24"/>
      <c r="B206" s="20" t="s">
        <v>20</v>
      </c>
      <c r="C206" s="20" t="s">
        <v>132</v>
      </c>
      <c r="D206" s="21">
        <v>4000</v>
      </c>
      <c r="E206" s="22" t="s">
        <v>13</v>
      </c>
      <c r="F206" s="22"/>
      <c r="G206" s="4">
        <f t="shared" si="4"/>
        <v>0</v>
      </c>
    </row>
    <row r="207" spans="1:7" ht="17.25" customHeight="1" x14ac:dyDescent="0.25">
      <c r="A207" s="24"/>
      <c r="B207" s="20" t="s">
        <v>21</v>
      </c>
      <c r="C207" s="20" t="s">
        <v>134</v>
      </c>
      <c r="D207" s="22">
        <v>110</v>
      </c>
      <c r="E207" s="22" t="s">
        <v>13</v>
      </c>
      <c r="F207" s="22"/>
      <c r="G207" s="4">
        <f t="shared" si="4"/>
        <v>0</v>
      </c>
    </row>
    <row r="208" spans="1:7" ht="30" x14ac:dyDescent="0.25">
      <c r="A208" s="24"/>
      <c r="B208" s="20" t="s">
        <v>23</v>
      </c>
      <c r="C208" s="20" t="s">
        <v>135</v>
      </c>
      <c r="D208" s="22">
        <v>400</v>
      </c>
      <c r="E208" s="22" t="s">
        <v>13</v>
      </c>
      <c r="F208" s="22"/>
      <c r="G208" s="4">
        <f t="shared" si="4"/>
        <v>0</v>
      </c>
    </row>
    <row r="209" spans="1:7" x14ac:dyDescent="0.25">
      <c r="A209" s="24">
        <v>2.2999999999999998</v>
      </c>
      <c r="B209" s="20"/>
      <c r="C209" s="19" t="s">
        <v>207</v>
      </c>
      <c r="D209" s="58">
        <f>SUM(G127:G208)</f>
        <v>0</v>
      </c>
      <c r="E209" s="45"/>
      <c r="F209" s="45"/>
      <c r="G209" s="46"/>
    </row>
    <row r="210" spans="1:7" ht="30" x14ac:dyDescent="0.25">
      <c r="A210" s="24">
        <v>2.31</v>
      </c>
      <c r="B210" s="20"/>
      <c r="C210" s="20" t="s">
        <v>209</v>
      </c>
      <c r="D210" s="22">
        <v>1</v>
      </c>
      <c r="E210" s="22" t="s">
        <v>8</v>
      </c>
      <c r="F210" s="22"/>
      <c r="G210" s="4">
        <f>SUM(F210)</f>
        <v>0</v>
      </c>
    </row>
    <row r="211" spans="1:7" ht="15.75" customHeight="1" x14ac:dyDescent="0.25">
      <c r="A211" s="52" t="s">
        <v>213</v>
      </c>
      <c r="B211" s="53"/>
      <c r="C211" s="53"/>
      <c r="D211" s="53"/>
      <c r="E211" s="54"/>
      <c r="F211" s="50">
        <f>SUM(D209+G210)</f>
        <v>0</v>
      </c>
      <c r="G211" s="51"/>
    </row>
    <row r="212" spans="1:7" ht="15.6" customHeight="1" x14ac:dyDescent="0.25">
      <c r="A212" s="55"/>
      <c r="B212" s="56"/>
      <c r="C212" s="56"/>
      <c r="D212" s="56"/>
      <c r="E212" s="57"/>
      <c r="F212" s="51"/>
      <c r="G212" s="51"/>
    </row>
    <row r="213" spans="1:7" ht="15.6" customHeight="1" x14ac:dyDescent="0.25">
      <c r="A213" s="25"/>
      <c r="B213" s="26"/>
      <c r="C213" s="59"/>
      <c r="D213" s="59"/>
      <c r="E213" s="59"/>
      <c r="F213" s="59"/>
      <c r="G213" s="60"/>
    </row>
    <row r="214" spans="1:7" x14ac:dyDescent="0.25">
      <c r="A214" s="52" t="s">
        <v>214</v>
      </c>
      <c r="B214" s="53"/>
      <c r="C214" s="53"/>
      <c r="D214" s="53"/>
      <c r="E214" s="54"/>
      <c r="F214" s="50">
        <f>F120+F211</f>
        <v>0</v>
      </c>
      <c r="G214" s="51"/>
    </row>
    <row r="215" spans="1:7" ht="31.35" customHeight="1" x14ac:dyDescent="0.25">
      <c r="A215" s="55"/>
      <c r="B215" s="56"/>
      <c r="C215" s="56"/>
      <c r="D215" s="56"/>
      <c r="E215" s="57"/>
      <c r="F215" s="51"/>
      <c r="G215" s="51"/>
    </row>
    <row r="216" spans="1:7" x14ac:dyDescent="0.25">
      <c r="A216" s="52" t="s">
        <v>211</v>
      </c>
      <c r="B216" s="53"/>
      <c r="C216" s="53"/>
      <c r="D216" s="53"/>
      <c r="E216" s="54"/>
      <c r="F216" s="50">
        <f>SUM(F214*0.13)</f>
        <v>0</v>
      </c>
      <c r="G216" s="51"/>
    </row>
    <row r="217" spans="1:7" x14ac:dyDescent="0.25">
      <c r="A217" s="55"/>
      <c r="B217" s="56"/>
      <c r="C217" s="56"/>
      <c r="D217" s="56"/>
      <c r="E217" s="57"/>
      <c r="F217" s="51"/>
      <c r="G217" s="51"/>
    </row>
    <row r="218" spans="1:7" x14ac:dyDescent="0.25">
      <c r="A218" s="52" t="s">
        <v>212</v>
      </c>
      <c r="B218" s="53"/>
      <c r="C218" s="53"/>
      <c r="D218" s="53"/>
      <c r="E218" s="54"/>
      <c r="F218" s="50">
        <f>SUM(F214+F216)</f>
        <v>0</v>
      </c>
      <c r="G218" s="51"/>
    </row>
    <row r="219" spans="1:7" x14ac:dyDescent="0.25">
      <c r="A219" s="55"/>
      <c r="B219" s="56"/>
      <c r="C219" s="56"/>
      <c r="D219" s="56"/>
      <c r="E219" s="57"/>
      <c r="F219" s="51"/>
      <c r="G219" s="51"/>
    </row>
  </sheetData>
  <mergeCells count="86">
    <mergeCell ref="A218:E219"/>
    <mergeCell ref="F218:G219"/>
    <mergeCell ref="D199:G199"/>
    <mergeCell ref="D204:G204"/>
    <mergeCell ref="D209:G209"/>
    <mergeCell ref="A211:E212"/>
    <mergeCell ref="C213:G213"/>
    <mergeCell ref="A214:E215"/>
    <mergeCell ref="F214:G215"/>
    <mergeCell ref="A216:E217"/>
    <mergeCell ref="F216:G217"/>
    <mergeCell ref="D172:G172"/>
    <mergeCell ref="D176:G176"/>
    <mergeCell ref="D182:G182"/>
    <mergeCell ref="D185:G185"/>
    <mergeCell ref="D187:G187"/>
    <mergeCell ref="D162:G162"/>
    <mergeCell ref="A124:G124"/>
    <mergeCell ref="A125:B125"/>
    <mergeCell ref="F211:G212"/>
    <mergeCell ref="D126:G126"/>
    <mergeCell ref="D133:G133"/>
    <mergeCell ref="D138:G138"/>
    <mergeCell ref="D142:G142"/>
    <mergeCell ref="D144:G144"/>
    <mergeCell ref="D150:G150"/>
    <mergeCell ref="D154:G154"/>
    <mergeCell ref="D160:G160"/>
    <mergeCell ref="D189:G189"/>
    <mergeCell ref="D191:G191"/>
    <mergeCell ref="D166:G166"/>
    <mergeCell ref="D170:G170"/>
    <mergeCell ref="A120:E123"/>
    <mergeCell ref="D103:G103"/>
    <mergeCell ref="D106:G106"/>
    <mergeCell ref="A102:G102"/>
    <mergeCell ref="A105:G105"/>
    <mergeCell ref="F120:G123"/>
    <mergeCell ref="A110:G110"/>
    <mergeCell ref="D111:G111"/>
    <mergeCell ref="A36:G36"/>
    <mergeCell ref="A40:G40"/>
    <mergeCell ref="A44:G44"/>
    <mergeCell ref="A48:G48"/>
    <mergeCell ref="A51:G51"/>
    <mergeCell ref="D37:G37"/>
    <mergeCell ref="D41:G41"/>
    <mergeCell ref="D45:G45"/>
    <mergeCell ref="D49:G49"/>
    <mergeCell ref="D55:G55"/>
    <mergeCell ref="D59:G59"/>
    <mergeCell ref="A54:G54"/>
    <mergeCell ref="D86:G86"/>
    <mergeCell ref="D92:G92"/>
    <mergeCell ref="A100:G100"/>
    <mergeCell ref="A71:F71"/>
    <mergeCell ref="A58:G58"/>
    <mergeCell ref="A62:G62"/>
    <mergeCell ref="A78:G78"/>
    <mergeCell ref="A82:G82"/>
    <mergeCell ref="D79:G79"/>
    <mergeCell ref="D97:G97"/>
    <mergeCell ref="D63:G63"/>
    <mergeCell ref="D68:G68"/>
    <mergeCell ref="D75:G75"/>
    <mergeCell ref="D72:G72"/>
    <mergeCell ref="A96:F96"/>
    <mergeCell ref="A85:G85"/>
    <mergeCell ref="A91:G91"/>
    <mergeCell ref="A94:G94"/>
    <mergeCell ref="A19:G19"/>
    <mergeCell ref="A27:G27"/>
    <mergeCell ref="A29:G29"/>
    <mergeCell ref="A34:G34"/>
    <mergeCell ref="A11:G11"/>
    <mergeCell ref="A13:G13"/>
    <mergeCell ref="D14:G14"/>
    <mergeCell ref="D20:G20"/>
    <mergeCell ref="D30:G30"/>
    <mergeCell ref="A1:G1"/>
    <mergeCell ref="A2:G2"/>
    <mergeCell ref="A4:G4"/>
    <mergeCell ref="A6:G6"/>
    <mergeCell ref="A9:G9"/>
    <mergeCell ref="A3:B3"/>
    <mergeCell ref="D7:G7"/>
  </mergeCells>
  <printOptions headings="1"/>
  <pageMargins left="0.36458333333333298" right="0.20833333333333301" top="0.75" bottom="1" header="0.1" footer="0.25"/>
  <pageSetup firstPageNumber="3" orientation="portrait" useFirstPageNumber="1" r:id="rId1"/>
  <headerFooter>
    <oddFooter>&amp;L&amp;10&amp;K000000Charlotte Water
Vest WTP to Franklin WTP Force Main
and Lee S Dukes HDPE Pipeline&amp;C&amp;10&amp;K000000C-410
BID FORM
Page &amp;P of 17
SENSITIVE DOCUMENTS - DO NOT DUPLICATE&amp;R&amp;10&amp;K000000March 2023
BV PN 193725
STANTEC PN 1756128003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Galin, Michael P.</dc:creator>
  <cp:lastModifiedBy>Galin, Michael P.</cp:lastModifiedBy>
  <dcterms:created xsi:type="dcterms:W3CDTF">2023-03-21T03:48:06Z</dcterms:created>
  <dcterms:modified xsi:type="dcterms:W3CDTF">2023-04-13T22:28:02Z</dcterms:modified>
</cp:coreProperties>
</file>