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_ITBs (Construction) - Informal\2023 (FY) Informal Construction ITBs\FY23-IFCON-07 Coliseum Creek Stream Repair (McDonald) SW\4 - Evaluation\"/>
    </mc:Choice>
  </mc:AlternateContent>
  <xr:revisionPtr revIDLastSave="0" documentId="13_ncr:1_{B9063999-E023-4FE4-87B0-C7C1728E2234}" xr6:coauthVersionLast="47" xr6:coauthVersionMax="47" xr10:uidLastSave="{00000000-0000-0000-0000-000000000000}"/>
  <bookViews>
    <workbookView xWindow="44040" yWindow="-120" windowWidth="19440" windowHeight="15000" xr2:uid="{00000000-000D-0000-FFFF-FFFF00000000}"/>
  </bookViews>
  <sheets>
    <sheet name="BIDTAB" sheetId="1" r:id="rId1"/>
    <sheet name="Instructions" sheetId="2" r:id="rId2"/>
    <sheet name="Sheet3" sheetId="3" r:id="rId3"/>
  </sheets>
  <definedNames>
    <definedName name="_xlnm.Print_Area" localSheetId="0">BIDTAB!$A$1:$G$26</definedName>
    <definedName name="_xlnm.Print_Titles" localSheetId="0">BIDTAB!$A:$E,BIDTAB!$1:$10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" l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11" i="1"/>
  <c r="G11" i="1"/>
  <c r="O12" i="1"/>
  <c r="O13" i="1"/>
  <c r="O6" i="1" s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11" i="1"/>
  <c r="O7" i="1" l="1"/>
  <c r="O8" i="1" s="1"/>
  <c r="M6" i="1"/>
  <c r="M7" i="1" s="1"/>
  <c r="M8" i="1" s="1"/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6" i="1" s="1"/>
  <c r="K11" i="1"/>
  <c r="K7" i="1" l="1"/>
  <c r="K8" i="1" s="1"/>
  <c r="I11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6" i="1" l="1"/>
  <c r="I6" i="1" l="1"/>
  <c r="I7" i="1" s="1"/>
  <c r="I8" i="1" s="1"/>
  <c r="G7" i="1"/>
  <c r="G8" i="1" s="1"/>
</calcChain>
</file>

<file path=xl/sharedStrings.xml><?xml version="1.0" encoding="utf-8"?>
<sst xmlns="http://schemas.openxmlformats.org/spreadsheetml/2006/main" count="99" uniqueCount="75">
  <si>
    <t>Project Name:</t>
  </si>
  <si>
    <t>Project #:</t>
  </si>
  <si>
    <t>Bid Number:</t>
  </si>
  <si>
    <t>Estimate $:</t>
  </si>
  <si>
    <t>Bid Opening Date:</t>
  </si>
  <si>
    <t>AC Adjust $:</t>
  </si>
  <si>
    <t>Contingency:</t>
  </si>
  <si>
    <t>TOTAL BID</t>
  </si>
  <si>
    <t>Item #</t>
  </si>
  <si>
    <t>Section</t>
  </si>
  <si>
    <t>Item Description</t>
  </si>
  <si>
    <t>Qty</t>
  </si>
  <si>
    <t>Unit</t>
  </si>
  <si>
    <t>Unit Price</t>
  </si>
  <si>
    <t>BIDDER</t>
  </si>
  <si>
    <t>1.</t>
  </si>
  <si>
    <t>2.</t>
  </si>
  <si>
    <t>Instructions for Contract Compilation of Bid Tabulation Results</t>
  </si>
  <si>
    <t>Instructions for PM Preparation of Funding Distribution</t>
  </si>
  <si>
    <t>Left section is used to include bid tabulations of all bidders, arranged by winning big first.</t>
  </si>
  <si>
    <t>Warnings</t>
  </si>
  <si>
    <t>Please do NOT "hide" columns in the spreadsheet instead of "deleteing" them.</t>
  </si>
  <si>
    <t>Key words on row 1 MUST remain as-is for all columns included in spreadsheet. These code words are used by Construction Inspection to be able to reliably align and import the bid tabulation spreadsheet.</t>
  </si>
  <si>
    <t>Unused pairs of bidder columns are selected and then "deleted", with all other columns moving left. This draws the bid tabulation and funding distribution sections together.</t>
  </si>
  <si>
    <t>For projects with Federal funding, fill in the SCC category column as required to support Federal reporting requirements.</t>
  </si>
  <si>
    <t>Within the funding section, unused funding columns are selected and "deleted", with all other columns moving left if necessary.</t>
  </si>
  <si>
    <t>N/A</t>
  </si>
  <si>
    <t>Borrow Excavation</t>
  </si>
  <si>
    <t>Undercut Excavation</t>
  </si>
  <si>
    <t>LS</t>
  </si>
  <si>
    <t>TN</t>
  </si>
  <si>
    <t>CY</t>
  </si>
  <si>
    <t>EA</t>
  </si>
  <si>
    <t>LF</t>
  </si>
  <si>
    <t>SY</t>
  </si>
  <si>
    <t>DY</t>
  </si>
  <si>
    <t>800</t>
  </si>
  <si>
    <t>Mobilization</t>
  </si>
  <si>
    <t>Erosion Control</t>
  </si>
  <si>
    <t>Amount</t>
  </si>
  <si>
    <t>Coliseum Creek Stream Repair</t>
  </si>
  <si>
    <t>FY23-IFCON-07</t>
  </si>
  <si>
    <t>672-10-005</t>
  </si>
  <si>
    <t>SP-01R</t>
  </si>
  <si>
    <t>SP-03</t>
  </si>
  <si>
    <t>SP-04</t>
  </si>
  <si>
    <t>SP-05R</t>
  </si>
  <si>
    <t>226</t>
  </si>
  <si>
    <t>SPL-01</t>
  </si>
  <si>
    <t>SPL-02</t>
  </si>
  <si>
    <t>SPSRW-01</t>
  </si>
  <si>
    <t>SPSRW-02</t>
  </si>
  <si>
    <t>SPSRW-03</t>
  </si>
  <si>
    <t>SPSRW-04</t>
  </si>
  <si>
    <t>SPSRW-05R</t>
  </si>
  <si>
    <t>SPSRW-06</t>
  </si>
  <si>
    <t>SPSRW-07</t>
  </si>
  <si>
    <t>SF</t>
  </si>
  <si>
    <t>GreenWater Development Inc</t>
  </si>
  <si>
    <t>HGS LLC T/A RES Environmental Operating Company, LLC</t>
  </si>
  <si>
    <t>J.D. Goodrum Company Inc</t>
  </si>
  <si>
    <t>Carolina Wetland Services Inc</t>
  </si>
  <si>
    <t xml:space="preserve">United of Carolinas, Inc. </t>
  </si>
  <si>
    <t>Comprehensive Grading</t>
  </si>
  <si>
    <t>Stepped Outlet Protection</t>
  </si>
  <si>
    <t>Riprap (Class A, Class B, Class I &amp; Class II)</t>
  </si>
  <si>
    <t>Live Stakes</t>
  </si>
  <si>
    <t>Riparian Seeding</t>
  </si>
  <si>
    <t>Timber Mat</t>
  </si>
  <si>
    <t>Sill, Log</t>
  </si>
  <si>
    <t>Pump Around Operation</t>
  </si>
  <si>
    <t>Riffle, Angled Log</t>
  </si>
  <si>
    <t>Erosion Control Matting - Coir Fiber 700</t>
  </si>
  <si>
    <t>Impervious Dike</t>
  </si>
  <si>
    <t>Special Stilling Basins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</si>
</sst>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&quot;$&quot;#,##0.00"/>
    <numFmt numFmtId="166" formatCode="\ \$###,###,##0.00\ ;\(\$###,###,##0.00\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 MT"/>
    </font>
    <font>
      <b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7030A0"/>
      <name val="Calibri"/>
      <family val="2"/>
      <scheme val="minor"/>
    </font>
    <font>
      <sz val="12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5" fillId="0" borderId="0"/>
    <xf numFmtId="0" fontId="7" fillId="0" borderId="0"/>
    <xf numFmtId="0" fontId="1" fillId="0" borderId="0"/>
    <xf numFmtId="0" fontId="1" fillId="0" borderId="0"/>
    <xf numFmtId="0" fontId="1" fillId="0" borderId="0"/>
    <xf numFmtId="43" fontId="18" fillId="0" borderId="0"/>
    <xf numFmtId="44" fontId="7" fillId="0" borderId="0"/>
    <xf numFmtId="0" fontId="15" fillId="0" borderId="0"/>
    <xf numFmtId="0" fontId="1" fillId="0" borderId="0"/>
    <xf numFmtId="0" fontId="7" fillId="0" borderId="0"/>
    <xf numFmtId="0" fontId="15" fillId="0" borderId="0"/>
    <xf numFmtId="9" fontId="1" fillId="0" borderId="0"/>
    <xf numFmtId="9" fontId="7" fillId="0" borderId="0"/>
  </cellStyleXfs>
  <cellXfs count="88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2" fillId="0" borderId="0" xfId="0" applyFont="1" applyFill="1" applyBorder="1" applyAlignment="1"/>
    <xf numFmtId="0" fontId="6" fillId="0" borderId="0" xfId="0" applyFont="1" applyFill="1" applyAlignment="1"/>
    <xf numFmtId="0" fontId="5" fillId="0" borderId="1" xfId="1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64" fontId="2" fillId="0" borderId="1" xfId="1" applyNumberFormat="1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9" fontId="9" fillId="0" borderId="0" xfId="2" applyFont="1" applyFill="1" applyAlignment="1">
      <alignment horizontal="center"/>
    </xf>
    <xf numFmtId="0" fontId="10" fillId="0" borderId="0" xfId="0" applyFont="1" applyFill="1" applyAlignment="1"/>
    <xf numFmtId="0" fontId="9" fillId="0" borderId="0" xfId="0" applyFont="1" applyFill="1" applyAlignment="1">
      <alignment horizontal="right"/>
    </xf>
    <xf numFmtId="0" fontId="11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/>
    <xf numFmtId="0" fontId="12" fillId="0" borderId="0" xfId="0" applyFont="1" applyAlignment="1">
      <alignment wrapText="1"/>
    </xf>
    <xf numFmtId="0" fontId="4" fillId="0" borderId="0" xfId="0" applyFont="1" applyFill="1" applyAlignment="1">
      <alignment horizontal="left"/>
    </xf>
    <xf numFmtId="165" fontId="2" fillId="0" borderId="1" xfId="4" applyNumberFormat="1" applyFont="1" applyFill="1" applyBorder="1" applyAlignment="1">
      <alignment horizontal="left"/>
    </xf>
    <xf numFmtId="165" fontId="2" fillId="0" borderId="7" xfId="4" applyNumberFormat="1" applyFont="1" applyFill="1" applyBorder="1" applyAlignment="1">
      <alignment horizontal="left"/>
    </xf>
    <xf numFmtId="0" fontId="13" fillId="0" borderId="0" xfId="0" applyFont="1" applyFill="1" applyAlignment="1"/>
    <xf numFmtId="9" fontId="2" fillId="0" borderId="12" xfId="2" applyFont="1" applyFill="1" applyBorder="1" applyAlignment="1">
      <alignment horizontal="left"/>
    </xf>
    <xf numFmtId="49" fontId="2" fillId="0" borderId="0" xfId="0" quotePrefix="1" applyNumberFormat="1" applyFont="1" applyFill="1" applyBorder="1" applyAlignment="1">
      <alignment horizontal="center" shrinkToFit="1"/>
    </xf>
    <xf numFmtId="49" fontId="14" fillId="0" borderId="0" xfId="0" quotePrefix="1" applyNumberFormat="1" applyFont="1" applyFill="1" applyBorder="1" applyAlignment="1">
      <alignment horizont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16" fillId="0" borderId="2" xfId="5" applyFont="1" applyBorder="1" applyAlignment="1">
      <alignment horizontal="center" vertical="center"/>
    </xf>
    <xf numFmtId="0" fontId="16" fillId="0" borderId="2" xfId="5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0" fontId="16" fillId="0" borderId="2" xfId="6" applyFont="1" applyBorder="1" applyAlignment="1">
      <alignment horizontal="center" vertical="center" wrapText="1"/>
    </xf>
    <xf numFmtId="0" fontId="17" fillId="0" borderId="2" xfId="6" applyFont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7" fillId="0" borderId="2" xfId="6" applyFont="1" applyBorder="1" applyAlignment="1">
      <alignment vertical="center" wrapText="1"/>
    </xf>
    <xf numFmtId="44" fontId="10" fillId="4" borderId="16" xfId="0" applyNumberFormat="1" applyFont="1" applyFill="1" applyBorder="1" applyAlignment="1">
      <alignment horizontal="right"/>
    </xf>
    <xf numFmtId="0" fontId="10" fillId="4" borderId="15" xfId="0" applyFont="1" applyFill="1" applyBorder="1" applyAlignment="1"/>
    <xf numFmtId="44" fontId="10" fillId="4" borderId="8" xfId="0" applyNumberFormat="1" applyFont="1" applyFill="1" applyBorder="1" applyAlignment="1">
      <alignment horizontal="right"/>
    </xf>
    <xf numFmtId="165" fontId="10" fillId="4" borderId="14" xfId="0" applyNumberFormat="1" applyFont="1" applyFill="1" applyBorder="1" applyAlignment="1">
      <alignment horizontal="right"/>
    </xf>
    <xf numFmtId="44" fontId="10" fillId="4" borderId="14" xfId="0" applyNumberFormat="1" applyFont="1" applyFill="1" applyBorder="1" applyAlignment="1">
      <alignment horizontal="right"/>
    </xf>
    <xf numFmtId="0" fontId="10" fillId="4" borderId="13" xfId="0" applyFont="1" applyFill="1" applyBorder="1" applyAlignment="1"/>
    <xf numFmtId="165" fontId="9" fillId="4" borderId="2" xfId="0" applyNumberFormat="1" applyFont="1" applyFill="1" applyBorder="1" applyAlignment="1" applyProtection="1">
      <alignment horizontal="right" vertical="center"/>
      <protection locked="0"/>
    </xf>
    <xf numFmtId="165" fontId="9" fillId="4" borderId="2" xfId="0" applyNumberFormat="1" applyFont="1" applyFill="1" applyBorder="1" applyAlignment="1">
      <alignment horizontal="right" vertical="center"/>
    </xf>
    <xf numFmtId="165" fontId="10" fillId="4" borderId="16" xfId="0" applyNumberFormat="1" applyFont="1" applyFill="1" applyBorder="1" applyAlignment="1">
      <alignment horizontal="right"/>
    </xf>
    <xf numFmtId="0" fontId="10" fillId="4" borderId="5" xfId="0" applyFont="1" applyFill="1" applyBorder="1" applyAlignment="1"/>
    <xf numFmtId="0" fontId="10" fillId="4" borderId="17" xfId="0" applyFont="1" applyFill="1" applyBorder="1" applyAlignment="1"/>
    <xf numFmtId="0" fontId="0" fillId="4" borderId="5" xfId="0" applyFill="1" applyBorder="1"/>
    <xf numFmtId="0" fontId="0" fillId="4" borderId="17" xfId="0" applyFill="1" applyBorder="1"/>
    <xf numFmtId="44" fontId="11" fillId="4" borderId="2" xfId="1" applyFont="1" applyFill="1" applyBorder="1" applyAlignment="1">
      <alignment horizontal="center" vertical="center" wrapText="1"/>
    </xf>
    <xf numFmtId="165" fontId="9" fillId="4" borderId="11" xfId="0" applyNumberFormat="1" applyFont="1" applyFill="1" applyBorder="1" applyAlignment="1" applyProtection="1">
      <alignment horizontal="right" vertical="center"/>
      <protection locked="0"/>
    </xf>
    <xf numFmtId="165" fontId="2" fillId="4" borderId="9" xfId="0" applyNumberFormat="1" applyFont="1" applyFill="1" applyBorder="1"/>
    <xf numFmtId="165" fontId="2" fillId="4" borderId="2" xfId="0" applyNumberFormat="1" applyFont="1" applyFill="1" applyBorder="1"/>
    <xf numFmtId="166" fontId="16" fillId="4" borderId="2" xfId="0" applyNumberFormat="1" applyFont="1" applyFill="1" applyBorder="1" applyAlignment="1">
      <alignment horizontal="right" vertical="center"/>
    </xf>
    <xf numFmtId="0" fontId="10" fillId="2" borderId="13" xfId="0" applyFont="1" applyFill="1" applyBorder="1" applyAlignment="1"/>
    <xf numFmtId="165" fontId="10" fillId="2" borderId="14" xfId="0" applyNumberFormat="1" applyFont="1" applyFill="1" applyBorder="1" applyAlignment="1">
      <alignment horizontal="right"/>
    </xf>
    <xf numFmtId="0" fontId="10" fillId="2" borderId="15" xfId="0" applyFont="1" applyFill="1" applyBorder="1" applyAlignment="1"/>
    <xf numFmtId="44" fontId="10" fillId="2" borderId="8" xfId="0" applyNumberFormat="1" applyFont="1" applyFill="1" applyBorder="1" applyAlignment="1">
      <alignment horizontal="right"/>
    </xf>
    <xf numFmtId="165" fontId="10" fillId="2" borderId="16" xfId="0" applyNumberFormat="1" applyFont="1" applyFill="1" applyBorder="1" applyAlignment="1">
      <alignment horizontal="right"/>
    </xf>
    <xf numFmtId="0" fontId="0" fillId="2" borderId="5" xfId="0" applyFill="1" applyBorder="1"/>
    <xf numFmtId="0" fontId="0" fillId="2" borderId="17" xfId="0" applyFill="1" applyBorder="1"/>
    <xf numFmtId="165" fontId="9" fillId="2" borderId="2" xfId="0" applyNumberFormat="1" applyFont="1" applyFill="1" applyBorder="1" applyAlignment="1" applyProtection="1">
      <alignment horizontal="right" vertical="center"/>
      <protection locked="0"/>
    </xf>
    <xf numFmtId="165" fontId="9" fillId="2" borderId="2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/>
    <xf numFmtId="165" fontId="2" fillId="2" borderId="2" xfId="0" applyNumberFormat="1" applyFont="1" applyFill="1" applyBorder="1"/>
    <xf numFmtId="44" fontId="10" fillId="2" borderId="14" xfId="0" applyNumberFormat="1" applyFont="1" applyFill="1" applyBorder="1" applyAlignment="1">
      <alignment horizontal="right"/>
    </xf>
    <xf numFmtId="44" fontId="10" fillId="2" borderId="16" xfId="0" applyNumberFormat="1" applyFont="1" applyFill="1" applyBorder="1" applyAlignment="1">
      <alignment horizontal="right"/>
    </xf>
    <xf numFmtId="0" fontId="10" fillId="2" borderId="5" xfId="0" applyFont="1" applyFill="1" applyBorder="1" applyAlignment="1"/>
    <xf numFmtId="0" fontId="10" fillId="2" borderId="17" xfId="0" applyFont="1" applyFill="1" applyBorder="1" applyAlignment="1"/>
    <xf numFmtId="44" fontId="11" fillId="2" borderId="2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/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/>
  </cellXfs>
  <cellStyles count="18">
    <cellStyle name="Comma" xfId="4" builtinId="3"/>
    <cellStyle name="Comma 2" xfId="10" xr:uid="{8D95E738-698A-4788-8A89-C1B14B6595C8}"/>
    <cellStyle name="Currency" xfId="1" builtinId="4"/>
    <cellStyle name="Currency 2" xfId="11" xr:uid="{802DC336-AF78-4FC6-8A7A-6C7A207F6F47}"/>
    <cellStyle name="Normal" xfId="0" builtinId="0"/>
    <cellStyle name="Normal 2" xfId="3" xr:uid="{00000000-0005-0000-0000-000003000000}"/>
    <cellStyle name="Normal 2 10 2 2 2 2" xfId="8" xr:uid="{F94ADF91-1A10-4E7F-BF8C-C6E6BCA4ADF4}"/>
    <cellStyle name="Normal 2 2" xfId="6" xr:uid="{6E2C426F-0174-450E-AE8A-408AC4AC46B8}"/>
    <cellStyle name="Normal 2 3" xfId="12" xr:uid="{D6B59032-0244-4931-834C-C95B47A81F11}"/>
    <cellStyle name="Normal 3" xfId="13" xr:uid="{2040122B-F279-42DF-8711-071D0A31B744}"/>
    <cellStyle name="Normal 3 3" xfId="9" xr:uid="{1DBC55D9-E1F8-4D18-8AAD-8B3AA2E18CFE}"/>
    <cellStyle name="Normal 4" xfId="14" xr:uid="{20DCFE25-EA7B-4430-9CD7-37780FB7D20C}"/>
    <cellStyle name="Normal 5" xfId="15" xr:uid="{4142CD57-CA57-4614-9568-B43E46C250FD}"/>
    <cellStyle name="Normal 7" xfId="7" xr:uid="{243A21C7-AB0B-462A-AC4A-E91E21DA5AF2}"/>
    <cellStyle name="Normal_NOPRICES" xfId="5" xr:uid="{665EB4A3-4960-49B9-A1F7-68841525EAAB}"/>
    <cellStyle name="Percent" xfId="2" builtinId="5"/>
    <cellStyle name="Percent 2" xfId="17" xr:uid="{91C3AD8B-3F1D-49C8-A20C-C0F6F97444B5}"/>
    <cellStyle name="Percent 3" xfId="16" xr:uid="{C8C17FD9-CE17-433E-8758-FF09E7B6A0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2"/>
  <sheetViews>
    <sheetView tabSelected="1" zoomScale="110" zoomScaleNormal="110" workbookViewId="0">
      <selection activeCell="M14" sqref="M14"/>
    </sheetView>
  </sheetViews>
  <sheetFormatPr defaultRowHeight="15"/>
  <cols>
    <col min="1" max="1" width="4.5703125" style="14" bestFit="1" customWidth="1"/>
    <col min="2" max="2" width="11" style="14" bestFit="1" customWidth="1"/>
    <col min="3" max="3" width="46.140625" style="15" customWidth="1"/>
    <col min="4" max="4" width="7" style="16" bestFit="1" customWidth="1"/>
    <col min="5" max="5" width="4.5703125" style="16" customWidth="1"/>
    <col min="6" max="7" width="13.42578125" style="14" customWidth="1"/>
    <col min="8" max="8" width="11.28515625" bestFit="1" customWidth="1"/>
    <col min="9" max="9" width="14" bestFit="1" customWidth="1"/>
    <col min="10" max="10" width="12.28515625" bestFit="1" customWidth="1"/>
    <col min="11" max="11" width="17.7109375" bestFit="1" customWidth="1"/>
    <col min="12" max="12" width="13.42578125" style="14" customWidth="1"/>
    <col min="13" max="13" width="17.85546875" style="14" bestFit="1" customWidth="1"/>
    <col min="14" max="14" width="11.28515625" bestFit="1" customWidth="1"/>
    <col min="15" max="15" width="16.85546875" bestFit="1" customWidth="1"/>
  </cols>
  <sheetData>
    <row r="1" spans="1:15">
      <c r="A1" s="1" t="s">
        <v>0</v>
      </c>
      <c r="B1" s="2"/>
      <c r="C1" s="31" t="s">
        <v>40</v>
      </c>
      <c r="D1" s="1"/>
      <c r="E1" s="4"/>
      <c r="F1" s="3" t="s">
        <v>14</v>
      </c>
      <c r="G1" s="21"/>
      <c r="H1" s="3" t="s">
        <v>14</v>
      </c>
      <c r="J1" s="3" t="s">
        <v>14</v>
      </c>
      <c r="L1" s="3" t="s">
        <v>14</v>
      </c>
      <c r="M1" s="21"/>
      <c r="N1" s="3" t="s">
        <v>14</v>
      </c>
    </row>
    <row r="2" spans="1:15">
      <c r="A2" s="1" t="s">
        <v>1</v>
      </c>
      <c r="B2" s="2"/>
      <c r="C2" s="30" t="s">
        <v>42</v>
      </c>
      <c r="D2" s="3"/>
      <c r="E2" s="4"/>
      <c r="F2" s="21">
        <v>1</v>
      </c>
      <c r="G2" s="21"/>
      <c r="H2" s="21">
        <v>2</v>
      </c>
      <c r="J2" s="21">
        <v>3</v>
      </c>
      <c r="L2" s="21">
        <v>4</v>
      </c>
      <c r="M2" s="21"/>
      <c r="N2" s="21">
        <v>5</v>
      </c>
    </row>
    <row r="3" spans="1:15">
      <c r="A3" s="3" t="s">
        <v>2</v>
      </c>
      <c r="B3" s="5"/>
      <c r="C3" s="6" t="s">
        <v>41</v>
      </c>
      <c r="D3" s="7"/>
      <c r="E3" s="7"/>
      <c r="F3" s="24"/>
      <c r="G3" s="3"/>
      <c r="L3" s="24"/>
      <c r="M3" s="3"/>
    </row>
    <row r="4" spans="1:15" ht="14.45" customHeight="1">
      <c r="A4" s="1" t="s">
        <v>3</v>
      </c>
      <c r="B4" s="2"/>
      <c r="C4" s="22">
        <v>267672</v>
      </c>
      <c r="D4" s="7"/>
      <c r="E4" s="7"/>
      <c r="F4" s="80" t="s">
        <v>58</v>
      </c>
      <c r="G4" s="81"/>
      <c r="H4" s="76" t="s">
        <v>59</v>
      </c>
      <c r="I4" s="77"/>
      <c r="J4" s="80" t="s">
        <v>60</v>
      </c>
      <c r="K4" s="81"/>
      <c r="L4" s="76" t="s">
        <v>61</v>
      </c>
      <c r="M4" s="77"/>
      <c r="N4" s="80" t="s">
        <v>62</v>
      </c>
      <c r="O4" s="81"/>
    </row>
    <row r="5" spans="1:15">
      <c r="A5" s="1" t="s">
        <v>4</v>
      </c>
      <c r="B5" s="2"/>
      <c r="C5" s="8">
        <v>45076</v>
      </c>
      <c r="D5" s="3"/>
      <c r="E5" s="3"/>
      <c r="F5" s="82"/>
      <c r="G5" s="83"/>
      <c r="H5" s="78"/>
      <c r="I5" s="79"/>
      <c r="J5" s="82"/>
      <c r="K5" s="83"/>
      <c r="L5" s="78"/>
      <c r="M5" s="79"/>
      <c r="N5" s="82"/>
      <c r="O5" s="83"/>
    </row>
    <row r="6" spans="1:15">
      <c r="A6" s="3" t="s">
        <v>5</v>
      </c>
      <c r="B6" s="5"/>
      <c r="C6" s="23" t="s">
        <v>26</v>
      </c>
      <c r="D6" s="9"/>
      <c r="E6" s="9"/>
      <c r="F6" s="47"/>
      <c r="G6" s="46">
        <f>SUM(G11:G26)</f>
        <v>80320.780000000013</v>
      </c>
      <c r="H6" s="60"/>
      <c r="I6" s="61">
        <f>SUM(I11:I26)</f>
        <v>115664.26999999999</v>
      </c>
      <c r="J6" s="47"/>
      <c r="K6" s="45">
        <f>SUM(K11:K26)</f>
        <v>147777</v>
      </c>
      <c r="L6" s="60"/>
      <c r="M6" s="71">
        <f>SUM(M11:M26)</f>
        <v>166548</v>
      </c>
      <c r="N6" s="47"/>
      <c r="O6" s="45">
        <f>SUM(O11:O26)</f>
        <v>198835</v>
      </c>
    </row>
    <row r="7" spans="1:15">
      <c r="A7" s="3" t="s">
        <v>6</v>
      </c>
      <c r="B7" s="5"/>
      <c r="C7" s="25">
        <v>0.2</v>
      </c>
      <c r="D7" s="10"/>
      <c r="E7" s="9"/>
      <c r="F7" s="43"/>
      <c r="G7" s="44">
        <f>G6*$C$7</f>
        <v>16064.156000000003</v>
      </c>
      <c r="H7" s="62"/>
      <c r="I7" s="63">
        <f>I6*$C$7</f>
        <v>23132.853999999999</v>
      </c>
      <c r="J7" s="43"/>
      <c r="K7" s="44">
        <f>K6*$C$7</f>
        <v>29555.4</v>
      </c>
      <c r="L7" s="62"/>
      <c r="M7" s="63">
        <f>M6*$C$7</f>
        <v>33309.599999999999</v>
      </c>
      <c r="N7" s="43"/>
      <c r="O7" s="44">
        <f>O6*$C$7</f>
        <v>39767</v>
      </c>
    </row>
    <row r="8" spans="1:15" ht="15.75" thickBot="1">
      <c r="A8" s="84"/>
      <c r="B8" s="85"/>
      <c r="C8" s="26"/>
      <c r="D8" s="9"/>
      <c r="E8" s="12" t="s">
        <v>7</v>
      </c>
      <c r="F8" s="43"/>
      <c r="G8" s="42">
        <f>SUM(G6:G7)</f>
        <v>96384.936000000016</v>
      </c>
      <c r="H8" s="62"/>
      <c r="I8" s="64">
        <f>SUM(I6:I7)</f>
        <v>138797.12399999998</v>
      </c>
      <c r="J8" s="43"/>
      <c r="K8" s="50">
        <f>SUM(K6:K7)</f>
        <v>177332.4</v>
      </c>
      <c r="L8" s="62"/>
      <c r="M8" s="72">
        <f>SUM(M6:M7)</f>
        <v>199857.6</v>
      </c>
      <c r="N8" s="43"/>
      <c r="O8" s="50">
        <f>SUM(O6:O7)</f>
        <v>238602</v>
      </c>
    </row>
    <row r="9" spans="1:15" ht="15.75" thickTop="1">
      <c r="A9" s="86"/>
      <c r="B9" s="87"/>
      <c r="C9" s="27"/>
      <c r="D9" s="11"/>
      <c r="E9" s="11"/>
      <c r="F9" s="51"/>
      <c r="G9" s="52"/>
      <c r="H9" s="65"/>
      <c r="I9" s="66"/>
      <c r="J9" s="53"/>
      <c r="K9" s="54"/>
      <c r="L9" s="73"/>
      <c r="M9" s="74"/>
      <c r="N9" s="53"/>
      <c r="O9" s="54"/>
    </row>
    <row r="10" spans="1:15" ht="25.5" customHeight="1">
      <c r="A10" s="28" t="s">
        <v>8</v>
      </c>
      <c r="B10" s="28" t="s">
        <v>9</v>
      </c>
      <c r="C10" s="29" t="s">
        <v>10</v>
      </c>
      <c r="D10" s="13" t="s">
        <v>11</v>
      </c>
      <c r="E10" s="13" t="s">
        <v>12</v>
      </c>
      <c r="F10" s="55" t="s">
        <v>13</v>
      </c>
      <c r="G10" s="55" t="s">
        <v>39</v>
      </c>
      <c r="H10" s="67" t="s">
        <v>13</v>
      </c>
      <c r="I10" s="68" t="s">
        <v>39</v>
      </c>
      <c r="J10" s="56" t="s">
        <v>13</v>
      </c>
      <c r="K10" s="49" t="s">
        <v>39</v>
      </c>
      <c r="L10" s="75" t="s">
        <v>13</v>
      </c>
      <c r="M10" s="68" t="s">
        <v>39</v>
      </c>
      <c r="N10" s="48" t="s">
        <v>13</v>
      </c>
      <c r="O10" s="49" t="s">
        <v>39</v>
      </c>
    </row>
    <row r="11" spans="1:15">
      <c r="A11" s="32">
        <v>1</v>
      </c>
      <c r="B11" s="33" t="s">
        <v>36</v>
      </c>
      <c r="C11" s="34" t="s">
        <v>37</v>
      </c>
      <c r="D11" s="35">
        <v>1</v>
      </c>
      <c r="E11" s="35" t="s">
        <v>29</v>
      </c>
      <c r="F11" s="57">
        <v>3089.27</v>
      </c>
      <c r="G11" s="57">
        <f>D11*F11</f>
        <v>3089.27</v>
      </c>
      <c r="H11" s="69">
        <v>34085.339999999997</v>
      </c>
      <c r="I11" s="70">
        <f>H11*D11</f>
        <v>34085.339999999997</v>
      </c>
      <c r="J11" s="59">
        <v>6500</v>
      </c>
      <c r="K11" s="57">
        <f>J11*D11</f>
        <v>6500</v>
      </c>
      <c r="L11" s="69">
        <v>25000</v>
      </c>
      <c r="M11" s="69">
        <f>L11*D11</f>
        <v>25000</v>
      </c>
      <c r="N11" s="57">
        <v>12460</v>
      </c>
      <c r="O11" s="58">
        <f>N11*D11</f>
        <v>12460</v>
      </c>
    </row>
    <row r="12" spans="1:15">
      <c r="A12" s="32">
        <v>2</v>
      </c>
      <c r="B12" s="33" t="s">
        <v>43</v>
      </c>
      <c r="C12" s="34" t="s">
        <v>63</v>
      </c>
      <c r="D12" s="35">
        <v>1</v>
      </c>
      <c r="E12" s="35" t="s">
        <v>29</v>
      </c>
      <c r="F12" s="57">
        <v>25156.25</v>
      </c>
      <c r="G12" s="57">
        <f>D12*F12</f>
        <v>25156.25</v>
      </c>
      <c r="H12" s="69">
        <v>18301.259999999998</v>
      </c>
      <c r="I12" s="70">
        <f t="shared" ref="I12:I26" si="0">H12*D12</f>
        <v>18301.259999999998</v>
      </c>
      <c r="J12" s="59">
        <v>76127</v>
      </c>
      <c r="K12" s="57">
        <f t="shared" ref="K12:K26" si="1">J12*D12</f>
        <v>76127</v>
      </c>
      <c r="L12" s="69">
        <v>97958</v>
      </c>
      <c r="M12" s="69">
        <f t="shared" ref="M12:M26" si="2">L12*D12</f>
        <v>97958</v>
      </c>
      <c r="N12" s="57">
        <v>40000</v>
      </c>
      <c r="O12" s="58">
        <f t="shared" ref="O12:O26" si="3">N12*D12</f>
        <v>40000</v>
      </c>
    </row>
    <row r="13" spans="1:15">
      <c r="A13" s="32">
        <v>3</v>
      </c>
      <c r="B13" s="33" t="s">
        <v>44</v>
      </c>
      <c r="C13" s="34" t="s">
        <v>27</v>
      </c>
      <c r="D13" s="36">
        <v>50</v>
      </c>
      <c r="E13" s="35" t="s">
        <v>31</v>
      </c>
      <c r="F13" s="57">
        <v>79.69</v>
      </c>
      <c r="G13" s="57">
        <f t="shared" ref="G13:G26" si="4">D13*F13</f>
        <v>3984.5</v>
      </c>
      <c r="H13" s="69">
        <v>107.69</v>
      </c>
      <c r="I13" s="70">
        <f t="shared" si="0"/>
        <v>5384.5</v>
      </c>
      <c r="J13" s="59">
        <v>40</v>
      </c>
      <c r="K13" s="57">
        <f t="shared" si="1"/>
        <v>2000</v>
      </c>
      <c r="L13" s="69">
        <v>150</v>
      </c>
      <c r="M13" s="69">
        <f t="shared" si="2"/>
        <v>7500</v>
      </c>
      <c r="N13" s="57">
        <v>150</v>
      </c>
      <c r="O13" s="58">
        <f t="shared" si="3"/>
        <v>7500</v>
      </c>
    </row>
    <row r="14" spans="1:15">
      <c r="A14" s="32">
        <v>4</v>
      </c>
      <c r="B14" s="33" t="s">
        <v>45</v>
      </c>
      <c r="C14" s="34" t="s">
        <v>38</v>
      </c>
      <c r="D14" s="35">
        <v>1</v>
      </c>
      <c r="E14" s="35" t="s">
        <v>29</v>
      </c>
      <c r="F14" s="57">
        <v>6678</v>
      </c>
      <c r="G14" s="57">
        <f t="shared" si="4"/>
        <v>6678</v>
      </c>
      <c r="H14" s="69">
        <v>12993.25</v>
      </c>
      <c r="I14" s="70">
        <f t="shared" si="0"/>
        <v>12993.25</v>
      </c>
      <c r="J14" s="59">
        <v>10000</v>
      </c>
      <c r="K14" s="57">
        <f t="shared" si="1"/>
        <v>10000</v>
      </c>
      <c r="L14" s="69">
        <v>5000</v>
      </c>
      <c r="M14" s="69">
        <f t="shared" si="2"/>
        <v>5000</v>
      </c>
      <c r="N14" s="57">
        <v>40000</v>
      </c>
      <c r="O14" s="58">
        <f t="shared" si="3"/>
        <v>40000</v>
      </c>
    </row>
    <row r="15" spans="1:15">
      <c r="A15" s="32">
        <v>5</v>
      </c>
      <c r="B15" s="33" t="s">
        <v>46</v>
      </c>
      <c r="C15" s="34" t="s">
        <v>64</v>
      </c>
      <c r="D15" s="35">
        <v>4</v>
      </c>
      <c r="E15" s="35" t="s">
        <v>31</v>
      </c>
      <c r="F15" s="57">
        <v>587.94000000000005</v>
      </c>
      <c r="G15" s="57">
        <f t="shared" si="4"/>
        <v>2351.7600000000002</v>
      </c>
      <c r="H15" s="69">
        <v>1122.3800000000001</v>
      </c>
      <c r="I15" s="70">
        <f t="shared" si="0"/>
        <v>4489.5200000000004</v>
      </c>
      <c r="J15" s="59">
        <v>1000</v>
      </c>
      <c r="K15" s="57">
        <f t="shared" si="1"/>
        <v>4000</v>
      </c>
      <c r="L15" s="69">
        <v>500</v>
      </c>
      <c r="M15" s="69">
        <f t="shared" si="2"/>
        <v>2000</v>
      </c>
      <c r="N15" s="57">
        <v>300</v>
      </c>
      <c r="O15" s="58">
        <f t="shared" si="3"/>
        <v>1200</v>
      </c>
    </row>
    <row r="16" spans="1:15">
      <c r="A16" s="32">
        <v>6</v>
      </c>
      <c r="B16" s="33" t="s">
        <v>47</v>
      </c>
      <c r="C16" s="34" t="s">
        <v>28</v>
      </c>
      <c r="D16" s="37">
        <v>10</v>
      </c>
      <c r="E16" s="38" t="s">
        <v>31</v>
      </c>
      <c r="F16" s="57">
        <v>135.24</v>
      </c>
      <c r="G16" s="57">
        <f t="shared" si="4"/>
        <v>1352.4</v>
      </c>
      <c r="H16" s="69">
        <v>61.08</v>
      </c>
      <c r="I16" s="70">
        <f t="shared" si="0"/>
        <v>610.79999999999995</v>
      </c>
      <c r="J16" s="59">
        <v>50</v>
      </c>
      <c r="K16" s="57">
        <f t="shared" si="1"/>
        <v>500</v>
      </c>
      <c r="L16" s="69">
        <v>25</v>
      </c>
      <c r="M16" s="69">
        <f t="shared" si="2"/>
        <v>250</v>
      </c>
      <c r="N16" s="57">
        <v>120</v>
      </c>
      <c r="O16" s="58">
        <f t="shared" si="3"/>
        <v>1200</v>
      </c>
    </row>
    <row r="17" spans="1:15">
      <c r="A17" s="32">
        <v>7</v>
      </c>
      <c r="B17" s="33">
        <v>876</v>
      </c>
      <c r="C17" s="39" t="s">
        <v>65</v>
      </c>
      <c r="D17" s="35">
        <v>45</v>
      </c>
      <c r="E17" s="35" t="s">
        <v>30</v>
      </c>
      <c r="F17" s="57">
        <v>91</v>
      </c>
      <c r="G17" s="57">
        <f t="shared" si="4"/>
        <v>4095</v>
      </c>
      <c r="H17" s="69">
        <v>109.74</v>
      </c>
      <c r="I17" s="70">
        <f t="shared" si="0"/>
        <v>4938.3</v>
      </c>
      <c r="J17" s="59">
        <v>100</v>
      </c>
      <c r="K17" s="57">
        <f t="shared" si="1"/>
        <v>4500</v>
      </c>
      <c r="L17" s="69">
        <v>65</v>
      </c>
      <c r="M17" s="69">
        <f t="shared" si="2"/>
        <v>2925</v>
      </c>
      <c r="N17" s="57">
        <v>175</v>
      </c>
      <c r="O17" s="58">
        <f t="shared" si="3"/>
        <v>7875</v>
      </c>
    </row>
    <row r="18" spans="1:15">
      <c r="A18" s="32">
        <v>8</v>
      </c>
      <c r="B18" s="33" t="s">
        <v>48</v>
      </c>
      <c r="C18" s="34" t="s">
        <v>66</v>
      </c>
      <c r="D18" s="40">
        <v>375</v>
      </c>
      <c r="E18" s="35" t="s">
        <v>32</v>
      </c>
      <c r="F18" s="57">
        <v>10</v>
      </c>
      <c r="G18" s="57">
        <f t="shared" si="4"/>
        <v>3750</v>
      </c>
      <c r="H18" s="69">
        <v>8.4600000000000009</v>
      </c>
      <c r="I18" s="70">
        <f t="shared" si="0"/>
        <v>3172.5000000000005</v>
      </c>
      <c r="J18" s="59">
        <v>8</v>
      </c>
      <c r="K18" s="57">
        <f t="shared" si="1"/>
        <v>3000</v>
      </c>
      <c r="L18" s="69">
        <v>5</v>
      </c>
      <c r="M18" s="69">
        <f t="shared" si="2"/>
        <v>1875</v>
      </c>
      <c r="N18" s="57">
        <v>10</v>
      </c>
      <c r="O18" s="58">
        <f t="shared" si="3"/>
        <v>3750</v>
      </c>
    </row>
    <row r="19" spans="1:15" ht="15" customHeight="1">
      <c r="A19" s="32">
        <v>9</v>
      </c>
      <c r="B19" s="33" t="s">
        <v>49</v>
      </c>
      <c r="C19" s="34" t="s">
        <v>67</v>
      </c>
      <c r="D19" s="36">
        <v>250</v>
      </c>
      <c r="E19" s="35" t="s">
        <v>34</v>
      </c>
      <c r="F19" s="57">
        <v>13</v>
      </c>
      <c r="G19" s="57">
        <f t="shared" si="4"/>
        <v>3250</v>
      </c>
      <c r="H19" s="69">
        <v>0.56999999999999995</v>
      </c>
      <c r="I19" s="70">
        <f t="shared" si="0"/>
        <v>142.5</v>
      </c>
      <c r="J19" s="59">
        <v>8</v>
      </c>
      <c r="K19" s="57">
        <f t="shared" si="1"/>
        <v>2000</v>
      </c>
      <c r="L19" s="69">
        <v>5</v>
      </c>
      <c r="M19" s="69">
        <f t="shared" si="2"/>
        <v>1250</v>
      </c>
      <c r="N19" s="57">
        <v>12</v>
      </c>
      <c r="O19" s="58">
        <f t="shared" si="3"/>
        <v>3000</v>
      </c>
    </row>
    <row r="20" spans="1:15">
      <c r="A20" s="32">
        <v>10</v>
      </c>
      <c r="B20" s="33" t="s">
        <v>50</v>
      </c>
      <c r="C20" s="41" t="s">
        <v>68</v>
      </c>
      <c r="D20" s="36">
        <v>450</v>
      </c>
      <c r="E20" s="35" t="s">
        <v>57</v>
      </c>
      <c r="F20" s="57">
        <v>2</v>
      </c>
      <c r="G20" s="57">
        <f t="shared" si="4"/>
        <v>900</v>
      </c>
      <c r="H20" s="69">
        <v>7.98</v>
      </c>
      <c r="I20" s="70">
        <f t="shared" si="0"/>
        <v>3591</v>
      </c>
      <c r="J20" s="59">
        <v>20</v>
      </c>
      <c r="K20" s="57">
        <f t="shared" si="1"/>
        <v>9000</v>
      </c>
      <c r="L20" s="69">
        <v>2.5</v>
      </c>
      <c r="M20" s="69">
        <f t="shared" si="2"/>
        <v>1125</v>
      </c>
      <c r="N20" s="57">
        <v>60</v>
      </c>
      <c r="O20" s="58">
        <f t="shared" si="3"/>
        <v>27000</v>
      </c>
    </row>
    <row r="21" spans="1:15" ht="15" customHeight="1">
      <c r="A21" s="32">
        <v>11</v>
      </c>
      <c r="B21" s="33" t="s">
        <v>51</v>
      </c>
      <c r="C21" s="34" t="s">
        <v>69</v>
      </c>
      <c r="D21" s="40">
        <v>20</v>
      </c>
      <c r="E21" s="35" t="s">
        <v>33</v>
      </c>
      <c r="F21" s="57">
        <v>184</v>
      </c>
      <c r="G21" s="57">
        <f t="shared" si="4"/>
        <v>3680</v>
      </c>
      <c r="H21" s="69">
        <v>40.520000000000003</v>
      </c>
      <c r="I21" s="70">
        <f t="shared" si="0"/>
        <v>810.40000000000009</v>
      </c>
      <c r="J21" s="59">
        <v>300</v>
      </c>
      <c r="K21" s="57">
        <f t="shared" si="1"/>
        <v>6000</v>
      </c>
      <c r="L21" s="69">
        <v>100</v>
      </c>
      <c r="M21" s="69">
        <f t="shared" si="2"/>
        <v>2000</v>
      </c>
      <c r="N21" s="57">
        <v>300</v>
      </c>
      <c r="O21" s="58">
        <f t="shared" si="3"/>
        <v>6000</v>
      </c>
    </row>
    <row r="22" spans="1:15">
      <c r="A22" s="32">
        <v>12</v>
      </c>
      <c r="B22" s="33" t="s">
        <v>52</v>
      </c>
      <c r="C22" s="34" t="s">
        <v>70</v>
      </c>
      <c r="D22" s="40">
        <v>45</v>
      </c>
      <c r="E22" s="35" t="s">
        <v>35</v>
      </c>
      <c r="F22" s="57">
        <v>200</v>
      </c>
      <c r="G22" s="57">
        <f t="shared" si="4"/>
        <v>9000</v>
      </c>
      <c r="H22" s="69">
        <v>310.77</v>
      </c>
      <c r="I22" s="70">
        <f t="shared" si="0"/>
        <v>13984.65</v>
      </c>
      <c r="J22" s="59">
        <v>200</v>
      </c>
      <c r="K22" s="57">
        <f t="shared" si="1"/>
        <v>9000</v>
      </c>
      <c r="L22" s="69">
        <v>265</v>
      </c>
      <c r="M22" s="69">
        <f t="shared" si="2"/>
        <v>11925</v>
      </c>
      <c r="N22" s="57">
        <v>200</v>
      </c>
      <c r="O22" s="58">
        <f t="shared" si="3"/>
        <v>9000</v>
      </c>
    </row>
    <row r="23" spans="1:15">
      <c r="A23" s="32">
        <v>13</v>
      </c>
      <c r="B23" s="33" t="s">
        <v>53</v>
      </c>
      <c r="C23" s="39" t="s">
        <v>71</v>
      </c>
      <c r="D23" s="40">
        <v>75</v>
      </c>
      <c r="E23" s="35" t="s">
        <v>34</v>
      </c>
      <c r="F23" s="57">
        <v>117</v>
      </c>
      <c r="G23" s="57">
        <f t="shared" si="4"/>
        <v>8775</v>
      </c>
      <c r="H23" s="69">
        <v>108.03</v>
      </c>
      <c r="I23" s="70">
        <f t="shared" si="0"/>
        <v>8102.25</v>
      </c>
      <c r="J23" s="59">
        <v>150</v>
      </c>
      <c r="K23" s="57">
        <f t="shared" si="1"/>
        <v>11250</v>
      </c>
      <c r="L23" s="69">
        <v>50</v>
      </c>
      <c r="M23" s="69">
        <f t="shared" si="2"/>
        <v>3750</v>
      </c>
      <c r="N23" s="57">
        <v>250</v>
      </c>
      <c r="O23" s="58">
        <f t="shared" si="3"/>
        <v>18750</v>
      </c>
    </row>
    <row r="24" spans="1:15">
      <c r="A24" s="32">
        <v>14</v>
      </c>
      <c r="B24" s="33" t="s">
        <v>54</v>
      </c>
      <c r="C24" s="39" t="s">
        <v>72</v>
      </c>
      <c r="D24" s="35">
        <v>140</v>
      </c>
      <c r="E24" s="35" t="s">
        <v>34</v>
      </c>
      <c r="F24" s="57">
        <v>8.99</v>
      </c>
      <c r="G24" s="57">
        <f t="shared" si="4"/>
        <v>1258.6000000000001</v>
      </c>
      <c r="H24" s="69">
        <v>7.53</v>
      </c>
      <c r="I24" s="70">
        <f t="shared" si="0"/>
        <v>1054.2</v>
      </c>
      <c r="J24" s="59">
        <v>10</v>
      </c>
      <c r="K24" s="57">
        <f t="shared" si="1"/>
        <v>1400</v>
      </c>
      <c r="L24" s="69">
        <v>3.5</v>
      </c>
      <c r="M24" s="69">
        <f t="shared" si="2"/>
        <v>490</v>
      </c>
      <c r="N24" s="57">
        <v>15</v>
      </c>
      <c r="O24" s="58">
        <f t="shared" si="3"/>
        <v>2100</v>
      </c>
    </row>
    <row r="25" spans="1:15">
      <c r="A25" s="32">
        <v>15</v>
      </c>
      <c r="B25" s="33" t="s">
        <v>55</v>
      </c>
      <c r="C25" s="34" t="s">
        <v>73</v>
      </c>
      <c r="D25" s="35">
        <v>30</v>
      </c>
      <c r="E25" s="35" t="s">
        <v>33</v>
      </c>
      <c r="F25" s="57">
        <v>50</v>
      </c>
      <c r="G25" s="57">
        <f t="shared" si="4"/>
        <v>1500</v>
      </c>
      <c r="H25" s="69">
        <v>44.26</v>
      </c>
      <c r="I25" s="70">
        <f t="shared" si="0"/>
        <v>1327.8</v>
      </c>
      <c r="J25" s="59">
        <v>50</v>
      </c>
      <c r="K25" s="57">
        <f t="shared" si="1"/>
        <v>1500</v>
      </c>
      <c r="L25" s="69">
        <v>100</v>
      </c>
      <c r="M25" s="69">
        <f t="shared" si="2"/>
        <v>3000</v>
      </c>
      <c r="N25" s="57">
        <v>500</v>
      </c>
      <c r="O25" s="58">
        <f t="shared" si="3"/>
        <v>15000</v>
      </c>
    </row>
    <row r="26" spans="1:15">
      <c r="A26" s="32">
        <v>16</v>
      </c>
      <c r="B26" s="33" t="s">
        <v>56</v>
      </c>
      <c r="C26" s="34" t="s">
        <v>74</v>
      </c>
      <c r="D26" s="35">
        <v>2</v>
      </c>
      <c r="E26" s="35" t="s">
        <v>32</v>
      </c>
      <c r="F26" s="57">
        <v>750</v>
      </c>
      <c r="G26" s="57">
        <f t="shared" si="4"/>
        <v>1500</v>
      </c>
      <c r="H26" s="69">
        <v>1338</v>
      </c>
      <c r="I26" s="70">
        <f t="shared" si="0"/>
        <v>2676</v>
      </c>
      <c r="J26" s="59">
        <v>500</v>
      </c>
      <c r="K26" s="57">
        <f t="shared" si="1"/>
        <v>1000</v>
      </c>
      <c r="L26" s="69">
        <v>250</v>
      </c>
      <c r="M26" s="69">
        <f t="shared" si="2"/>
        <v>500</v>
      </c>
      <c r="N26" s="57">
        <v>2000</v>
      </c>
      <c r="O26" s="58">
        <f t="shared" si="3"/>
        <v>4000</v>
      </c>
    </row>
    <row r="27" spans="1:15">
      <c r="A27" s="17"/>
      <c r="B27" s="17"/>
    </row>
    <row r="28" spans="1:15">
      <c r="A28" s="17"/>
      <c r="B28" s="17"/>
    </row>
    <row r="29" spans="1:15">
      <c r="A29" s="17"/>
      <c r="B29" s="17"/>
    </row>
    <row r="30" spans="1:15">
      <c r="A30" s="17"/>
      <c r="B30" s="17"/>
    </row>
    <row r="31" spans="1:15">
      <c r="A31" s="17"/>
      <c r="B31" s="17"/>
    </row>
    <row r="32" spans="1:15">
      <c r="A32" s="17"/>
      <c r="B32" s="17"/>
    </row>
    <row r="33" spans="1:2">
      <c r="A33" s="17"/>
      <c r="B33" s="17"/>
    </row>
    <row r="34" spans="1:2">
      <c r="A34" s="17"/>
      <c r="B34" s="17"/>
    </row>
    <row r="35" spans="1:2">
      <c r="A35" s="17"/>
      <c r="B35" s="17"/>
    </row>
    <row r="36" spans="1:2">
      <c r="A36" s="17"/>
      <c r="B36" s="17"/>
    </row>
    <row r="37" spans="1:2">
      <c r="A37" s="17"/>
      <c r="B37" s="17"/>
    </row>
    <row r="38" spans="1:2">
      <c r="A38" s="17"/>
      <c r="B38" s="17"/>
    </row>
    <row r="39" spans="1:2">
      <c r="A39" s="17"/>
      <c r="B39" s="17"/>
    </row>
    <row r="40" spans="1:2">
      <c r="A40" s="17"/>
      <c r="B40" s="17"/>
    </row>
    <row r="41" spans="1:2">
      <c r="A41" s="17"/>
      <c r="B41" s="17"/>
    </row>
    <row r="42" spans="1:2">
      <c r="A42" s="17"/>
      <c r="B42" s="17"/>
    </row>
    <row r="43" spans="1:2">
      <c r="A43" s="17"/>
      <c r="B43" s="17"/>
    </row>
    <row r="44" spans="1:2">
      <c r="A44" s="17"/>
      <c r="B44" s="17"/>
    </row>
    <row r="45" spans="1:2">
      <c r="A45" s="17"/>
      <c r="B45" s="17"/>
    </row>
    <row r="46" spans="1:2">
      <c r="A46" s="17"/>
      <c r="B46" s="17"/>
    </row>
    <row r="47" spans="1:2">
      <c r="A47" s="17"/>
      <c r="B47" s="17"/>
    </row>
    <row r="48" spans="1:2">
      <c r="A48" s="17"/>
      <c r="B48" s="17"/>
    </row>
    <row r="49" spans="1:2">
      <c r="A49" s="17"/>
      <c r="B49" s="17"/>
    </row>
    <row r="50" spans="1:2">
      <c r="A50" s="17"/>
      <c r="B50" s="17"/>
    </row>
    <row r="51" spans="1:2">
      <c r="A51" s="17"/>
      <c r="B51" s="17"/>
    </row>
    <row r="52" spans="1:2">
      <c r="A52" s="17"/>
      <c r="B52" s="17"/>
    </row>
    <row r="53" spans="1:2">
      <c r="A53" s="17"/>
      <c r="B53" s="17"/>
    </row>
    <row r="54" spans="1:2">
      <c r="A54" s="17"/>
      <c r="B54" s="17"/>
    </row>
    <row r="55" spans="1:2">
      <c r="A55" s="17"/>
      <c r="B55" s="17"/>
    </row>
    <row r="56" spans="1:2">
      <c r="A56" s="17"/>
      <c r="B56" s="17"/>
    </row>
    <row r="57" spans="1:2">
      <c r="A57" s="17"/>
      <c r="B57" s="17"/>
    </row>
    <row r="58" spans="1:2">
      <c r="A58" s="17"/>
      <c r="B58" s="17"/>
    </row>
    <row r="59" spans="1:2">
      <c r="A59" s="17"/>
      <c r="B59" s="17"/>
    </row>
    <row r="60" spans="1:2">
      <c r="A60" s="17"/>
      <c r="B60" s="17"/>
    </row>
    <row r="61" spans="1:2">
      <c r="A61" s="17"/>
      <c r="B61" s="17"/>
    </row>
    <row r="62" spans="1:2">
      <c r="A62" s="17"/>
      <c r="B62" s="17"/>
    </row>
    <row r="63" spans="1:2">
      <c r="A63" s="17"/>
      <c r="B63" s="17"/>
    </row>
    <row r="64" spans="1:2">
      <c r="A64" s="17"/>
      <c r="B64" s="17"/>
    </row>
    <row r="65" spans="1:2">
      <c r="A65" s="17"/>
      <c r="B65" s="17"/>
    </row>
    <row r="66" spans="1:2">
      <c r="A66" s="17"/>
      <c r="B66" s="17"/>
    </row>
    <row r="67" spans="1:2">
      <c r="A67" s="17"/>
      <c r="B67" s="17"/>
    </row>
    <row r="68" spans="1:2">
      <c r="A68" s="17"/>
      <c r="B68" s="17"/>
    </row>
    <row r="69" spans="1:2">
      <c r="A69" s="17"/>
      <c r="B69" s="17"/>
    </row>
    <row r="70" spans="1:2">
      <c r="A70" s="17"/>
      <c r="B70" s="17"/>
    </row>
    <row r="71" spans="1:2">
      <c r="A71" s="17"/>
      <c r="B71" s="17"/>
    </row>
    <row r="72" spans="1:2">
      <c r="A72" s="17"/>
      <c r="B72" s="17"/>
    </row>
    <row r="73" spans="1:2">
      <c r="A73" s="17"/>
      <c r="B73" s="17"/>
    </row>
    <row r="74" spans="1:2">
      <c r="A74" s="17"/>
      <c r="B74" s="17"/>
    </row>
    <row r="75" spans="1:2">
      <c r="A75" s="17"/>
      <c r="B75" s="17"/>
    </row>
    <row r="76" spans="1:2">
      <c r="A76" s="17"/>
      <c r="B76" s="17"/>
    </row>
    <row r="77" spans="1:2">
      <c r="A77" s="17"/>
      <c r="B77" s="17"/>
    </row>
    <row r="78" spans="1:2">
      <c r="A78" s="17"/>
      <c r="B78" s="17"/>
    </row>
    <row r="79" spans="1:2">
      <c r="A79" s="17"/>
      <c r="B79" s="17"/>
    </row>
    <row r="80" spans="1:2">
      <c r="A80" s="17"/>
      <c r="B80" s="17"/>
    </row>
    <row r="81" spans="1:2">
      <c r="A81" s="17"/>
      <c r="B81" s="17"/>
    </row>
    <row r="82" spans="1:2">
      <c r="A82" s="17"/>
      <c r="B82" s="17"/>
    </row>
    <row r="83" spans="1:2">
      <c r="A83" s="17"/>
      <c r="B83" s="17"/>
    </row>
    <row r="84" spans="1:2">
      <c r="A84" s="17"/>
      <c r="B84" s="17"/>
    </row>
    <row r="85" spans="1:2">
      <c r="A85" s="17"/>
      <c r="B85" s="17"/>
    </row>
    <row r="86" spans="1:2">
      <c r="A86" s="17"/>
      <c r="B86" s="17"/>
    </row>
    <row r="87" spans="1:2">
      <c r="A87" s="17"/>
      <c r="B87" s="17"/>
    </row>
    <row r="88" spans="1:2">
      <c r="A88" s="17"/>
      <c r="B88" s="17"/>
    </row>
    <row r="89" spans="1:2">
      <c r="A89" s="17"/>
      <c r="B89" s="17"/>
    </row>
    <row r="90" spans="1:2">
      <c r="A90" s="17"/>
      <c r="B90" s="17"/>
    </row>
    <row r="91" spans="1:2">
      <c r="A91" s="17"/>
      <c r="B91" s="17"/>
    </row>
    <row r="92" spans="1:2">
      <c r="A92" s="17"/>
      <c r="B92" s="17"/>
    </row>
    <row r="93" spans="1:2">
      <c r="A93" s="17"/>
      <c r="B93" s="17"/>
    </row>
    <row r="94" spans="1:2">
      <c r="A94" s="17"/>
      <c r="B94" s="17"/>
    </row>
    <row r="95" spans="1:2">
      <c r="A95" s="17"/>
      <c r="B95" s="17"/>
    </row>
    <row r="96" spans="1:2">
      <c r="A96" s="17"/>
      <c r="B96" s="17"/>
    </row>
    <row r="97" spans="1:2">
      <c r="A97" s="17"/>
      <c r="B97" s="17"/>
    </row>
    <row r="98" spans="1:2">
      <c r="A98" s="17"/>
      <c r="B98" s="17"/>
    </row>
    <row r="99" spans="1:2">
      <c r="A99" s="17"/>
      <c r="B99" s="17"/>
    </row>
    <row r="100" spans="1:2">
      <c r="A100" s="17"/>
      <c r="B100" s="17"/>
    </row>
    <row r="101" spans="1:2">
      <c r="A101" s="17"/>
      <c r="B101" s="17"/>
    </row>
    <row r="102" spans="1:2">
      <c r="A102" s="17"/>
      <c r="B102" s="17"/>
    </row>
    <row r="103" spans="1:2">
      <c r="A103" s="17"/>
      <c r="B103" s="17"/>
    </row>
    <row r="104" spans="1:2">
      <c r="A104" s="17"/>
      <c r="B104" s="17"/>
    </row>
    <row r="105" spans="1:2">
      <c r="A105" s="17"/>
      <c r="B105" s="17"/>
    </row>
    <row r="106" spans="1:2">
      <c r="A106" s="17"/>
      <c r="B106" s="17"/>
    </row>
    <row r="107" spans="1:2">
      <c r="A107" s="17"/>
      <c r="B107" s="17"/>
    </row>
    <row r="108" spans="1:2">
      <c r="A108" s="17"/>
      <c r="B108" s="17"/>
    </row>
    <row r="109" spans="1:2">
      <c r="A109" s="17"/>
      <c r="B109" s="17"/>
    </row>
    <row r="110" spans="1:2">
      <c r="A110" s="17"/>
      <c r="B110" s="17"/>
    </row>
    <row r="111" spans="1:2">
      <c r="A111" s="17"/>
      <c r="B111" s="17"/>
    </row>
    <row r="112" spans="1:2">
      <c r="A112" s="17"/>
      <c r="B112" s="17"/>
    </row>
  </sheetData>
  <mergeCells count="7">
    <mergeCell ref="L4:M5"/>
    <mergeCell ref="N4:O5"/>
    <mergeCell ref="F4:G5"/>
    <mergeCell ref="A8:B8"/>
    <mergeCell ref="A9:B9"/>
    <mergeCell ref="H4:I5"/>
    <mergeCell ref="J4:K5"/>
  </mergeCells>
  <pageMargins left="0.7" right="0.7" top="0.75" bottom="0.75" header="0.3" footer="0.3"/>
  <pageSetup scale="70" fitToHeight="0" orientation="portrait" r:id="rId1"/>
  <headerFooter>
    <oddHeader>&amp;C&amp;"-,Bold"&amp;14BIDTAB</oddHeader>
    <oddFooter xml:space="preserve">&amp;R&amp;P of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B16" sqref="B16"/>
    </sheetView>
  </sheetViews>
  <sheetFormatPr defaultRowHeight="15"/>
  <cols>
    <col min="1" max="1" width="16.5703125" style="19" customWidth="1"/>
    <col min="2" max="2" width="128.140625" style="18" customWidth="1"/>
  </cols>
  <sheetData>
    <row r="1" spans="1:2">
      <c r="B1" s="20" t="s">
        <v>20</v>
      </c>
    </row>
    <row r="2" spans="1:2">
      <c r="B2" s="20"/>
    </row>
    <row r="3" spans="1:2" ht="30">
      <c r="A3" s="19" t="s">
        <v>15</v>
      </c>
      <c r="B3" s="18" t="s">
        <v>22</v>
      </c>
    </row>
    <row r="4" spans="1:2">
      <c r="A4" s="19" t="s">
        <v>16</v>
      </c>
      <c r="B4" s="18" t="s">
        <v>21</v>
      </c>
    </row>
    <row r="7" spans="1:2">
      <c r="B7" s="20" t="s">
        <v>17</v>
      </c>
    </row>
    <row r="9" spans="1:2">
      <c r="A9" s="19" t="s">
        <v>15</v>
      </c>
      <c r="B9" s="18" t="s">
        <v>19</v>
      </c>
    </row>
    <row r="10" spans="1:2" ht="30">
      <c r="A10" s="19" t="s">
        <v>16</v>
      </c>
      <c r="B10" s="18" t="s">
        <v>23</v>
      </c>
    </row>
    <row r="13" spans="1:2">
      <c r="B13" s="20" t="s">
        <v>18</v>
      </c>
    </row>
    <row r="15" spans="1:2">
      <c r="A15" s="19" t="s">
        <v>15</v>
      </c>
      <c r="B15" s="18" t="s">
        <v>25</v>
      </c>
    </row>
    <row r="16" spans="1:2">
      <c r="A16" s="19" t="s">
        <v>16</v>
      </c>
      <c r="B16" s="18" t="s">
        <v>24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BIDTAB</vt:lpstr>
      <vt:lpstr>Instructions</vt:lpstr>
      <vt:lpstr>Sheet3</vt:lpstr>
      <vt:lpstr>BIDTAB!Print_Area</vt:lpstr>
      <vt:lpstr>BIDTAB!Print_Titles</vt:lpstr>
    </vt:vector>
  </TitlesOfParts>
  <Company>City of Charlotte, NC USA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Bouknight, Jack</dc:creator>
  <cp:lastModifiedBy>Osborne, Katherine</cp:lastModifiedBy>
  <cp:lastPrinted>2017-03-30T15:00:41Z</cp:lastPrinted>
  <dcterms:created xsi:type="dcterms:W3CDTF">2015-02-09T17:12:14Z</dcterms:created>
  <dcterms:modified xsi:type="dcterms:W3CDTF">2023-05-30T18:38:53Z</dcterms:modified>
</cp:coreProperties>
</file>