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martin_lashua_charlottenc_gov/Documents/Desktop/"/>
    </mc:Choice>
  </mc:AlternateContent>
  <xr:revisionPtr revIDLastSave="1" documentId="8_{A35BF638-0BF8-4547-A90B-DAA082B2E104}" xr6:coauthVersionLast="47" xr6:coauthVersionMax="47" xr10:uidLastSave="{26731D04-E609-4C4A-A167-C72A687ADA6F}"/>
  <bookViews>
    <workbookView xWindow="270" yWindow="0" windowWidth="26550" windowHeight="148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" i="1" l="1"/>
  <c r="I104" i="1" s="1"/>
  <c r="H83" i="1"/>
  <c r="G92" i="1"/>
  <c r="G93" i="1" s="1"/>
  <c r="J107" i="1" l="1"/>
</calcChain>
</file>

<file path=xl/sharedStrings.xml><?xml version="1.0" encoding="utf-8"?>
<sst xmlns="http://schemas.openxmlformats.org/spreadsheetml/2006/main" count="69" uniqueCount="68">
  <si>
    <t>PURPOSE:</t>
  </si>
  <si>
    <t xml:space="preserve">To regulate manifold meter placement in order to minimize maintenance issues and pressure complaints. </t>
  </si>
  <si>
    <t>SCOPE:</t>
  </si>
  <si>
    <t>This document recounts the site conditions required before a manifold metering system can be considered and outlines the review procedure to validate the request.</t>
  </si>
  <si>
    <t>RESPONSIBILITY &amp; AUTHORITY:</t>
  </si>
  <si>
    <t>QUALIFYING CRITERIA:</t>
  </si>
  <si>
    <t xml:space="preserve">The uncontrolled use of manifold meters can present some maintenance challenges and cause confusion 
surrounding private line ownership and levels of service provided by CLTWater, but in certain situations 
provide a practical alternative utilizing dedicated meters.  Advantages include: </t>
  </si>
  <si>
    <t>To manage and restrict manifold system requests, a set of guidelines have been established:</t>
  </si>
  <si>
    <t>PRESSURE ZONES</t>
  </si>
  <si>
    <t>OPERATIONAL LOW TANK LEVEL*</t>
  </si>
  <si>
    <t>*=ELEV. ABOVE SEA LEVEL</t>
  </si>
  <si>
    <t>8. Design assumptions and calculations may be subject to review and approval by Charlotte Water. The following information shall be provided:</t>
  </si>
  <si>
    <t>METER ELEVATION:</t>
  </si>
  <si>
    <t>FIRST FLOOR ELEVATION:</t>
  </si>
  <si>
    <t>NUMBER OF FLOORS:</t>
  </si>
  <si>
    <t>PIPE MATERIAL/CLASSIFICATION(PRESSURE/THICKNESS):</t>
  </si>
  <si>
    <t>PIPE INSIDE AND OUTSIDE DIAMETER:</t>
  </si>
  <si>
    <t>HIGHEST FIXTURE ELEVATION:</t>
  </si>
  <si>
    <t>LENGTH OF PIPE FROM METER TO UNIT(ft):</t>
  </si>
  <si>
    <t>9. The following head loss/pressure loss conditions shall be included in the calculations:</t>
  </si>
  <si>
    <t>PRESSURE LOSS(PSI)</t>
  </si>
  <si>
    <t>HAZEN-WILLIAMS COEFFICEINT (PRESSURE LOSS) CALCULATOR</t>
  </si>
  <si>
    <t>FRICTION COEFFICIENT:</t>
  </si>
  <si>
    <t>OUTPUT:</t>
  </si>
  <si>
    <t>0.745"</t>
  </si>
  <si>
    <t>0.669"</t>
  </si>
  <si>
    <t>TYPE K COPPER 0.75"(ID)</t>
  </si>
  <si>
    <t>HW COEFFICIENT(COPPER)</t>
  </si>
  <si>
    <t>HW COEFFICIENT(HDPE)</t>
  </si>
  <si>
    <t>(OPERATIONAL LOW TANK LEVEL) - (HIGHEST FIXTURE ELEVATION) X (0.434) = STATIC PRESSURE AT LOCATION</t>
  </si>
  <si>
    <t>ENGINEER'S SIGNATURE &amp; SEAL:</t>
  </si>
  <si>
    <t>DATE:</t>
  </si>
  <si>
    <t>Charlotte Water Engineer shall review each submitted site plan for compliance and confirm manifold systems adhere to all design standards.</t>
  </si>
  <si>
    <t>PSI</t>
  </si>
  <si>
    <t>I hereby acknowledge that I have read this Manifold Meter Policy and I have provided the calculations verifying that, given the specific site criteria, a minimum of 20PSI will be provided to the highest fixture at the furthest unit within the proposed site.</t>
  </si>
  <si>
    <t>TOTAL APPLICABLE PRESSURE LOSS(PSI)*</t>
  </si>
  <si>
    <t xml:space="preserve">1. Eliminates multiple service taps on a short segment of a water main, preserving the integrity of the pipe and reducing expensive pavement cuts. </t>
  </si>
  <si>
    <t xml:space="preserve">2. Replaces ‘gang meters’ which requires multiple meter boxes along the road, multiple connections onto the water main, and multiple street crossings.  </t>
  </si>
  <si>
    <t xml:space="preserve">3.   Allows the applicant to pay capacity fees for individual 5/8” meters versus capacity fees required for a master meter. </t>
  </si>
  <si>
    <t xml:space="preserve">4.  Eliminates sub-metering issues for small infill development projects, thus satisfies requests of the private development community. </t>
  </si>
  <si>
    <t>**Manifold water services shall not be permitted in the Pineville Pressure Zone</t>
  </si>
  <si>
    <t xml:space="preserve">MANIFOLD AUTHORIZATION POLICY </t>
  </si>
  <si>
    <t>5. Provide individual metering for small townhome and condominimum projects, small single development projects with private streets, lots without direct access to public water.</t>
  </si>
  <si>
    <r>
      <t>LENGTH &gt; 60 FT "LONG SIDE" USE</t>
    </r>
    <r>
      <rPr>
        <b/>
        <sz val="11"/>
        <color rgb="FF00B0F0"/>
        <rFont val="Calibri"/>
        <family val="2"/>
        <scheme val="minor"/>
      </rPr>
      <t xml:space="preserve"> 1.6</t>
    </r>
  </si>
  <si>
    <t>TYPE K COPPER 1.0"(ID)</t>
  </si>
  <si>
    <t>HDPE SDR9 1.0" CTS (ID)</t>
  </si>
  <si>
    <t>HDPE SDR9 0.75" CTS (ID)</t>
  </si>
  <si>
    <t>0.995"</t>
  </si>
  <si>
    <t>0.875"</t>
  </si>
  <si>
    <t>3/4" SERVICE ASSEMBLY IN VAULT (Use 2.5)</t>
  </si>
  <si>
    <t>2" SERVICE ASSEMBLY IN VAULT (Use 1.0)</t>
  </si>
  <si>
    <t>WATER METER (Use 1.0)</t>
  </si>
  <si>
    <t>FLOW RATE (Use 10 gpm):</t>
  </si>
  <si>
    <t>1. Each 2-inch Manifold meter connection will provide water service to no more than 20 residences or the equivalent of 20 residential units at a single development.  This condition is based on Section .0900 NC Distribution Systems.</t>
  </si>
  <si>
    <t>ADDRESS/UNIT No. AND STREET</t>
  </si>
  <si>
    <t>FLOW RATE(≥8 ≤10 GPM):</t>
  </si>
  <si>
    <r>
      <t>2" SERVICE LINE (TAP TO MANIFOLD)               LENGTH &lt; 60 FT "SHORT SIDE" USE</t>
    </r>
    <r>
      <rPr>
        <b/>
        <sz val="11"/>
        <color rgb="FF00B0F0"/>
        <rFont val="Calibri"/>
        <family val="2"/>
        <scheme val="minor"/>
      </rPr>
      <t xml:space="preserve"> 0.7 </t>
    </r>
    <r>
      <rPr>
        <b/>
        <sz val="12"/>
        <color rgb="FFFF0000"/>
        <rFont val="Calibri"/>
        <family val="2"/>
        <scheme val="minor"/>
      </rPr>
      <t>OR</t>
    </r>
  </si>
  <si>
    <t>PRESSURE LOSS (FT):</t>
  </si>
  <si>
    <t>STATIC PRESSURE AT LOCATION (PSI) - TOTAL PRESSURE LOSS (PSI)</t>
  </si>
  <si>
    <t>AT A MIN FLOW RATE OF 8 GPM</t>
  </si>
  <si>
    <t>ACTUAL PIPE INSIDE DIAMETER (ID):</t>
  </si>
  <si>
    <t>LENGTH OF PIPE, FT (MANIFOLD TO UNIT):</t>
  </si>
  <si>
    <t>PRESSURE LOSS (PSI):</t>
  </si>
  <si>
    <t>2. Single family lots with limited public road frontage/access to public water may be considered on a case by case basis by the CLT Water Engineer.</t>
  </si>
  <si>
    <t>3. If manifold vault and/or private service lines traverse across privately owned parcels,  private utility easements are required for the private service lines.  A CLT Water public water  easement will be required for vaults when located within individual property owners parcels.  A public water main easement may not be required for vaults when located within common open space maintained by HOA's, COA's or other, as determined by CLT Water.</t>
  </si>
  <si>
    <t xml:space="preserve">4. Manifold Meter Vault shall be placed at practical locations, in/or adjacent to the public road (ROW), in the vicinity of the buildings they intend to serve and will be subject to Charlotte Water Review and Approval.   </t>
  </si>
  <si>
    <r>
      <t xml:space="preserve">5. Flow and head loss calculations shall be provided for the worst case building unit.  Site Engineer must provide calculations verifying that a </t>
    </r>
    <r>
      <rPr>
        <b/>
        <sz val="11"/>
        <rFont val="Calibri"/>
        <family val="2"/>
        <scheme val="minor"/>
      </rPr>
      <t>minimum of 20 psi</t>
    </r>
    <r>
      <rPr>
        <sz val="11"/>
        <rFont val="Calibri"/>
        <family val="2"/>
        <scheme val="minor"/>
      </rPr>
      <t xml:space="preserve"> will be provided to the highest fixture in the unit top floor of the furthest and/or highest building from the manifold system.  These calculations will be based on the static pressure conditions of the site in question and the </t>
    </r>
    <r>
      <rPr>
        <b/>
        <sz val="11"/>
        <rFont val="Calibri"/>
        <family val="2"/>
        <scheme val="minor"/>
      </rPr>
      <t>Operational Low Tank Level for the Pressure Zone serving the site, as provided by Charlotte Water and defined as follows:</t>
    </r>
  </si>
  <si>
    <r>
      <t>HAZEN WILLIAMS FRICTION COEFFICIENT (</t>
    </r>
    <r>
      <rPr>
        <b/>
        <i/>
        <sz val="11"/>
        <color theme="1"/>
        <rFont val="Calibri"/>
        <family val="2"/>
        <scheme val="minor"/>
      </rPr>
      <t>copper=130,hdpe=140</t>
    </r>
    <r>
      <rPr>
        <b/>
        <sz val="11"/>
        <color theme="1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</si>
</sst>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3" fillId="0" borderId="0" xfId="0" applyFont="1" applyBorder="1" applyAlignment="1">
      <alignment horizontal="center" vertical="center"/>
    </xf>
    <xf numFmtId="0" fontId="0" fillId="2" borderId="8" xfId="0" applyFill="1" applyBorder="1"/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4" xfId="0" applyNumberFormat="1" applyBorder="1"/>
    <xf numFmtId="2" fontId="0" fillId="0" borderId="2" xfId="0" applyNumberForma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6" xfId="0" applyBorder="1"/>
    <xf numFmtId="0" fontId="0" fillId="0" borderId="17" xfId="0" applyBorder="1"/>
    <xf numFmtId="0" fontId="0" fillId="3" borderId="0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Fill="1" applyBorder="1"/>
    <xf numFmtId="0" fontId="0" fillId="2" borderId="20" xfId="0" applyFill="1" applyBorder="1"/>
    <xf numFmtId="0" fontId="0" fillId="0" borderId="17" xfId="0" applyFill="1" applyBorder="1"/>
    <xf numFmtId="0" fontId="0" fillId="0" borderId="21" xfId="0" applyFill="1" applyBorder="1"/>
    <xf numFmtId="0" fontId="0" fillId="0" borderId="0" xfId="0" applyBorder="1" applyAlignment="1">
      <alignment vertical="top"/>
    </xf>
    <xf numFmtId="0" fontId="1" fillId="2" borderId="0" xfId="0" applyFont="1" applyFill="1" applyBorder="1"/>
    <xf numFmtId="0" fontId="0" fillId="2" borderId="0" xfId="0" applyFill="1" applyBorder="1" applyAlignment="1"/>
    <xf numFmtId="0" fontId="1" fillId="2" borderId="17" xfId="0" applyFont="1" applyFill="1" applyBorder="1" applyAlignme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16" xfId="0" applyBorder="1" applyAlignment="1">
      <alignment horizontal="left" wrapText="1" indent="6"/>
    </xf>
    <xf numFmtId="0" fontId="0" fillId="0" borderId="0" xfId="0" applyBorder="1" applyAlignment="1">
      <alignment horizontal="left" wrapText="1" indent="6"/>
    </xf>
    <xf numFmtId="0" fontId="0" fillId="0" borderId="17" xfId="0" applyBorder="1" applyAlignment="1">
      <alignment horizontal="left" wrapText="1" indent="6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1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466724</xdr:colOff>
      <xdr:row>0</xdr:row>
      <xdr:rowOff>76200</xdr:rowOff>
    </xdr:from>
    <xdr:to>
      <xdr:col>7</xdr:col>
      <xdr:colOff>133349</xdr:colOff>
      <xdr:row>4</xdr:row>
      <xdr:rowOff>158115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4" y="76200"/>
          <a:ext cx="2276475" cy="8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showZeros="0" tabSelected="1" zoomScale="210" zoomScaleNormal="210" workbookViewId="0">
      <selection activeCell="A9" sqref="A1:A1048576"/>
    </sheetView>
  </sheetViews>
  <sheetFormatPr defaultRowHeight="15" x14ac:dyDescent="0.25"/>
  <cols>
    <col min="1" max="1" width="9.140625" customWidth="1"/>
    <col min="3" max="3" width="11.140625" customWidth="1"/>
    <col min="4" max="4" width="11.7109375" customWidth="1"/>
  </cols>
  <sheetData>
    <row r="1" spans="1:11" ht="15" customHeight="1" thickTop="1" x14ac:dyDescent="0.25">
      <c r="A1" s="90"/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ht="15" customHeight="1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11" ht="30.75" customHeight="1" x14ac:dyDescent="0.25">
      <c r="A6" s="116" t="s">
        <v>41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x14ac:dyDescent="0.25">
      <c r="A7" s="85" t="s">
        <v>0</v>
      </c>
      <c r="B7" s="86"/>
      <c r="C7" s="86"/>
      <c r="D7" s="119" t="s">
        <v>1</v>
      </c>
      <c r="E7" s="120"/>
      <c r="F7" s="120"/>
      <c r="G7" s="120"/>
      <c r="H7" s="120"/>
      <c r="I7" s="120"/>
      <c r="J7" s="120"/>
      <c r="K7" s="121"/>
    </row>
    <row r="8" spans="1:11" x14ac:dyDescent="0.25">
      <c r="A8" s="85"/>
      <c r="B8" s="86"/>
      <c r="C8" s="86"/>
      <c r="D8" s="120"/>
      <c r="E8" s="120"/>
      <c r="F8" s="120"/>
      <c r="G8" s="120"/>
      <c r="H8" s="120"/>
      <c r="I8" s="120"/>
      <c r="J8" s="120"/>
      <c r="K8" s="121"/>
    </row>
    <row r="9" spans="1:11" x14ac:dyDescent="0.25">
      <c r="A9" s="29"/>
      <c r="B9" s="30"/>
      <c r="C9" s="30"/>
      <c r="D9" s="31"/>
      <c r="E9" s="31"/>
      <c r="F9" s="31"/>
      <c r="G9" s="31"/>
      <c r="H9" s="31"/>
      <c r="I9" s="31"/>
      <c r="J9" s="31"/>
      <c r="K9" s="32"/>
    </row>
    <row r="10" spans="1:11" x14ac:dyDescent="0.25">
      <c r="A10" s="85" t="s">
        <v>2</v>
      </c>
      <c r="B10" s="86"/>
      <c r="C10" s="86"/>
      <c r="D10" s="69" t="s">
        <v>3</v>
      </c>
      <c r="E10" s="122"/>
      <c r="F10" s="122"/>
      <c r="G10" s="122"/>
      <c r="H10" s="122"/>
      <c r="I10" s="122"/>
      <c r="J10" s="122"/>
      <c r="K10" s="123"/>
    </row>
    <row r="11" spans="1:11" x14ac:dyDescent="0.25">
      <c r="A11" s="85"/>
      <c r="B11" s="86"/>
      <c r="C11" s="86"/>
      <c r="D11" s="122"/>
      <c r="E11" s="122"/>
      <c r="F11" s="122"/>
      <c r="G11" s="122"/>
      <c r="H11" s="122"/>
      <c r="I11" s="122"/>
      <c r="J11" s="122"/>
      <c r="K11" s="123"/>
    </row>
    <row r="12" spans="1:11" x14ac:dyDescent="0.25">
      <c r="A12" s="29"/>
      <c r="B12" s="30"/>
      <c r="C12" s="30"/>
      <c r="D12" s="33"/>
      <c r="E12" s="33"/>
      <c r="F12" s="33"/>
      <c r="G12" s="33"/>
      <c r="H12" s="33"/>
      <c r="I12" s="33"/>
      <c r="J12" s="33"/>
      <c r="K12" s="34"/>
    </row>
    <row r="13" spans="1:11" x14ac:dyDescent="0.25">
      <c r="A13" s="85" t="s">
        <v>4</v>
      </c>
      <c r="B13" s="86"/>
      <c r="C13" s="86"/>
      <c r="D13" s="119" t="s">
        <v>32</v>
      </c>
      <c r="E13" s="120"/>
      <c r="F13" s="120"/>
      <c r="G13" s="120"/>
      <c r="H13" s="120"/>
      <c r="I13" s="120"/>
      <c r="J13" s="120"/>
      <c r="K13" s="121"/>
    </row>
    <row r="14" spans="1:11" x14ac:dyDescent="0.25">
      <c r="A14" s="85"/>
      <c r="B14" s="86"/>
      <c r="C14" s="86"/>
      <c r="D14" s="120"/>
      <c r="E14" s="120"/>
      <c r="F14" s="120"/>
      <c r="G14" s="120"/>
      <c r="H14" s="120"/>
      <c r="I14" s="120"/>
      <c r="J14" s="120"/>
      <c r="K14" s="121"/>
    </row>
    <row r="15" spans="1:11" x14ac:dyDescent="0.25">
      <c r="A15" s="35"/>
      <c r="B15" s="7"/>
      <c r="C15" s="7"/>
      <c r="D15" s="7"/>
      <c r="E15" s="31"/>
      <c r="F15" s="7"/>
      <c r="G15" s="7"/>
      <c r="H15" s="7"/>
      <c r="I15" s="7"/>
      <c r="J15" s="7"/>
      <c r="K15" s="36"/>
    </row>
    <row r="16" spans="1:11" ht="14.45" customHeight="1" x14ac:dyDescent="0.25">
      <c r="A16" s="58" t="s">
        <v>5</v>
      </c>
      <c r="B16" s="59"/>
      <c r="C16" s="59"/>
      <c r="D16" s="59"/>
      <c r="E16" s="59"/>
      <c r="F16" s="59"/>
      <c r="G16" s="59"/>
      <c r="H16" s="59"/>
      <c r="I16" s="59"/>
      <c r="J16" s="59"/>
      <c r="K16" s="60"/>
    </row>
    <row r="17" spans="1:11" ht="14.45" customHeigh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4.45" customHeight="1" x14ac:dyDescent="0.25">
      <c r="A18" s="55" t="s">
        <v>6</v>
      </c>
      <c r="B18" s="56"/>
      <c r="C18" s="56"/>
      <c r="D18" s="56"/>
      <c r="E18" s="56"/>
      <c r="F18" s="56"/>
      <c r="G18" s="56"/>
      <c r="H18" s="56"/>
      <c r="I18" s="56"/>
      <c r="J18" s="56"/>
      <c r="K18" s="57"/>
    </row>
    <row r="19" spans="1:11" x14ac:dyDescent="0.2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7"/>
    </row>
    <row r="20" spans="1:11" ht="22.5" customHeight="1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7"/>
    </row>
    <row r="21" spans="1:11" ht="14.45" customHeight="1" x14ac:dyDescent="0.25">
      <c r="A21" s="35"/>
      <c r="B21" s="111" t="s">
        <v>36</v>
      </c>
      <c r="C21" s="111"/>
      <c r="D21" s="111"/>
      <c r="E21" s="111"/>
      <c r="F21" s="111"/>
      <c r="G21" s="111"/>
      <c r="H21" s="111"/>
      <c r="I21" s="111"/>
      <c r="J21" s="111"/>
      <c r="K21" s="36"/>
    </row>
    <row r="22" spans="1:11" x14ac:dyDescent="0.25">
      <c r="A22" s="35"/>
      <c r="B22" s="111"/>
      <c r="C22" s="111"/>
      <c r="D22" s="111"/>
      <c r="E22" s="111"/>
      <c r="F22" s="111"/>
      <c r="G22" s="111"/>
      <c r="H22" s="111"/>
      <c r="I22" s="111"/>
      <c r="J22" s="111"/>
      <c r="K22" s="36"/>
    </row>
    <row r="23" spans="1:11" ht="14.45" customHeight="1" x14ac:dyDescent="0.25">
      <c r="A23" s="35"/>
      <c r="B23" s="111" t="s">
        <v>37</v>
      </c>
      <c r="C23" s="111"/>
      <c r="D23" s="111"/>
      <c r="E23" s="111"/>
      <c r="F23" s="111"/>
      <c r="G23" s="111"/>
      <c r="H23" s="111"/>
      <c r="I23" s="111"/>
      <c r="J23" s="111"/>
      <c r="K23" s="36"/>
    </row>
    <row r="24" spans="1:11" x14ac:dyDescent="0.25">
      <c r="A24" s="35"/>
      <c r="B24" s="111"/>
      <c r="C24" s="111"/>
      <c r="D24" s="111"/>
      <c r="E24" s="111"/>
      <c r="F24" s="111"/>
      <c r="G24" s="111"/>
      <c r="H24" s="111"/>
      <c r="I24" s="111"/>
      <c r="J24" s="111"/>
      <c r="K24" s="36"/>
    </row>
    <row r="25" spans="1:11" ht="14.45" customHeight="1" x14ac:dyDescent="0.25">
      <c r="A25" s="35"/>
      <c r="B25" s="111" t="s">
        <v>38</v>
      </c>
      <c r="C25" s="111"/>
      <c r="D25" s="111"/>
      <c r="E25" s="111"/>
      <c r="F25" s="111"/>
      <c r="G25" s="111"/>
      <c r="H25" s="111"/>
      <c r="I25" s="111"/>
      <c r="J25" s="111"/>
      <c r="K25" s="36"/>
    </row>
    <row r="26" spans="1:11" x14ac:dyDescent="0.25">
      <c r="A26" s="35"/>
      <c r="B26" s="111"/>
      <c r="C26" s="111"/>
      <c r="D26" s="111"/>
      <c r="E26" s="111"/>
      <c r="F26" s="111"/>
      <c r="G26" s="111"/>
      <c r="H26" s="111"/>
      <c r="I26" s="111"/>
      <c r="J26" s="111"/>
      <c r="K26" s="36"/>
    </row>
    <row r="27" spans="1:11" ht="14.45" customHeight="1" x14ac:dyDescent="0.25">
      <c r="A27" s="35"/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  <c r="K27" s="36"/>
    </row>
    <row r="28" spans="1:11" x14ac:dyDescent="0.25">
      <c r="A28" s="35"/>
      <c r="B28" s="111"/>
      <c r="C28" s="111"/>
      <c r="D28" s="111"/>
      <c r="E28" s="111"/>
      <c r="F28" s="111"/>
      <c r="G28" s="111"/>
      <c r="H28" s="111"/>
      <c r="I28" s="111"/>
      <c r="J28" s="111"/>
      <c r="K28" s="36"/>
    </row>
    <row r="29" spans="1:11" ht="14.45" customHeight="1" x14ac:dyDescent="0.25">
      <c r="A29" s="35"/>
      <c r="B29" s="112" t="s">
        <v>42</v>
      </c>
      <c r="C29" s="112"/>
      <c r="D29" s="112"/>
      <c r="E29" s="112"/>
      <c r="F29" s="112"/>
      <c r="G29" s="112"/>
      <c r="H29" s="112"/>
      <c r="I29" s="112"/>
      <c r="J29" s="112"/>
      <c r="K29" s="36"/>
    </row>
    <row r="30" spans="1:11" x14ac:dyDescent="0.25">
      <c r="A30" s="35"/>
      <c r="B30" s="112"/>
      <c r="C30" s="112"/>
      <c r="D30" s="112"/>
      <c r="E30" s="112"/>
      <c r="F30" s="112"/>
      <c r="G30" s="112"/>
      <c r="H30" s="112"/>
      <c r="I30" s="112"/>
      <c r="J30" s="112"/>
      <c r="K30" s="36"/>
    </row>
    <row r="31" spans="1:11" x14ac:dyDescent="0.25">
      <c r="A31" s="35"/>
      <c r="B31" s="37"/>
      <c r="C31" s="37"/>
      <c r="D31" s="37"/>
      <c r="E31" s="37"/>
      <c r="F31" s="37"/>
      <c r="G31" s="37"/>
      <c r="H31" s="37"/>
      <c r="I31" s="37"/>
      <c r="J31" s="37"/>
      <c r="K31" s="36"/>
    </row>
    <row r="32" spans="1:11" x14ac:dyDescent="0.25">
      <c r="A32" s="113" t="s">
        <v>7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5"/>
    </row>
    <row r="33" spans="1:11" ht="15" customHeight="1" x14ac:dyDescent="0.25">
      <c r="A33" s="35"/>
      <c r="B33" s="67" t="s">
        <v>53</v>
      </c>
      <c r="C33" s="67"/>
      <c r="D33" s="67"/>
      <c r="E33" s="67"/>
      <c r="F33" s="67"/>
      <c r="G33" s="67"/>
      <c r="H33" s="67"/>
      <c r="I33" s="67"/>
      <c r="J33" s="67"/>
      <c r="K33" s="36"/>
    </row>
    <row r="34" spans="1:11" x14ac:dyDescent="0.25">
      <c r="A34" s="35"/>
      <c r="B34" s="67"/>
      <c r="C34" s="67"/>
      <c r="D34" s="67"/>
      <c r="E34" s="67"/>
      <c r="F34" s="67"/>
      <c r="G34" s="67"/>
      <c r="H34" s="67"/>
      <c r="I34" s="67"/>
      <c r="J34" s="67"/>
      <c r="K34" s="36"/>
    </row>
    <row r="35" spans="1:11" ht="17.25" customHeight="1" x14ac:dyDescent="0.25">
      <c r="A35" s="35"/>
      <c r="B35" s="67"/>
      <c r="C35" s="67"/>
      <c r="D35" s="67"/>
      <c r="E35" s="67"/>
      <c r="F35" s="67"/>
      <c r="G35" s="67"/>
      <c r="H35" s="67"/>
      <c r="I35" s="67"/>
      <c r="J35" s="67"/>
      <c r="K35" s="36"/>
    </row>
    <row r="36" spans="1:11" ht="14.45" customHeight="1" x14ac:dyDescent="0.25">
      <c r="A36" s="35"/>
      <c r="B36" s="67" t="s">
        <v>63</v>
      </c>
      <c r="C36" s="67"/>
      <c r="D36" s="67"/>
      <c r="E36" s="67"/>
      <c r="F36" s="67"/>
      <c r="G36" s="67"/>
      <c r="H36" s="67"/>
      <c r="I36" s="67"/>
      <c r="J36" s="67"/>
      <c r="K36" s="36"/>
    </row>
    <row r="37" spans="1:11" x14ac:dyDescent="0.25">
      <c r="A37" s="35"/>
      <c r="B37" s="67"/>
      <c r="C37" s="67"/>
      <c r="D37" s="67"/>
      <c r="E37" s="67"/>
      <c r="F37" s="67"/>
      <c r="G37" s="67"/>
      <c r="H37" s="67"/>
      <c r="I37" s="67"/>
      <c r="J37" s="67"/>
      <c r="K37" s="36"/>
    </row>
    <row r="38" spans="1:11" ht="14.45" customHeight="1" x14ac:dyDescent="0.25">
      <c r="A38" s="35"/>
      <c r="B38" s="67" t="s">
        <v>64</v>
      </c>
      <c r="C38" s="67"/>
      <c r="D38" s="67"/>
      <c r="E38" s="67"/>
      <c r="F38" s="67"/>
      <c r="G38" s="67"/>
      <c r="H38" s="67"/>
      <c r="I38" s="67"/>
      <c r="J38" s="67"/>
      <c r="K38" s="36"/>
    </row>
    <row r="39" spans="1:11" ht="26.45" customHeight="1" x14ac:dyDescent="0.25">
      <c r="A39" s="35"/>
      <c r="B39" s="67"/>
      <c r="C39" s="67"/>
      <c r="D39" s="67"/>
      <c r="E39" s="67"/>
      <c r="F39" s="67"/>
      <c r="G39" s="67"/>
      <c r="H39" s="67"/>
      <c r="I39" s="67"/>
      <c r="J39" s="67"/>
      <c r="K39" s="36"/>
    </row>
    <row r="40" spans="1:11" ht="36" customHeight="1" x14ac:dyDescent="0.25">
      <c r="A40" s="35"/>
      <c r="B40" s="67"/>
      <c r="C40" s="67"/>
      <c r="D40" s="67"/>
      <c r="E40" s="67"/>
      <c r="F40" s="67"/>
      <c r="G40" s="67"/>
      <c r="H40" s="67"/>
      <c r="I40" s="67"/>
      <c r="J40" s="67"/>
      <c r="K40" s="36"/>
    </row>
    <row r="41" spans="1:11" ht="14.45" customHeight="1" x14ac:dyDescent="0.25">
      <c r="A41" s="35"/>
      <c r="B41" s="67" t="s">
        <v>65</v>
      </c>
      <c r="C41" s="67"/>
      <c r="D41" s="67"/>
      <c r="E41" s="67"/>
      <c r="F41" s="67"/>
      <c r="G41" s="67"/>
      <c r="H41" s="67"/>
      <c r="I41" s="67"/>
      <c r="J41" s="67"/>
      <c r="K41" s="36"/>
    </row>
    <row r="42" spans="1:11" x14ac:dyDescent="0.25">
      <c r="A42" s="35"/>
      <c r="B42" s="67"/>
      <c r="C42" s="67"/>
      <c r="D42" s="67"/>
      <c r="E42" s="67"/>
      <c r="F42" s="67"/>
      <c r="G42" s="67"/>
      <c r="H42" s="67"/>
      <c r="I42" s="67"/>
      <c r="J42" s="67"/>
      <c r="K42" s="36"/>
    </row>
    <row r="43" spans="1:11" ht="18.75" customHeight="1" x14ac:dyDescent="0.25">
      <c r="A43" s="35"/>
      <c r="B43" s="67"/>
      <c r="C43" s="67"/>
      <c r="D43" s="67"/>
      <c r="E43" s="67"/>
      <c r="F43" s="67"/>
      <c r="G43" s="67"/>
      <c r="H43" s="67"/>
      <c r="I43" s="67"/>
      <c r="J43" s="67"/>
      <c r="K43" s="36"/>
    </row>
    <row r="44" spans="1:11" ht="14.45" customHeight="1" x14ac:dyDescent="0.25">
      <c r="A44" s="35"/>
      <c r="B44" s="67" t="s">
        <v>66</v>
      </c>
      <c r="C44" s="67"/>
      <c r="D44" s="67"/>
      <c r="E44" s="67"/>
      <c r="F44" s="67"/>
      <c r="G44" s="67"/>
      <c r="H44" s="67"/>
      <c r="I44" s="67"/>
      <c r="J44" s="67"/>
      <c r="K44" s="36"/>
    </row>
    <row r="45" spans="1:11" x14ac:dyDescent="0.25">
      <c r="A45" s="35"/>
      <c r="B45" s="67"/>
      <c r="C45" s="67"/>
      <c r="D45" s="67"/>
      <c r="E45" s="67"/>
      <c r="F45" s="67"/>
      <c r="G45" s="67"/>
      <c r="H45" s="67"/>
      <c r="I45" s="67"/>
      <c r="J45" s="67"/>
      <c r="K45" s="36"/>
    </row>
    <row r="46" spans="1:11" x14ac:dyDescent="0.25">
      <c r="A46" s="35"/>
      <c r="B46" s="67"/>
      <c r="C46" s="67"/>
      <c r="D46" s="67"/>
      <c r="E46" s="67"/>
      <c r="F46" s="67"/>
      <c r="G46" s="67"/>
      <c r="H46" s="67"/>
      <c r="I46" s="67"/>
      <c r="J46" s="67"/>
      <c r="K46" s="36"/>
    </row>
    <row r="47" spans="1:11" x14ac:dyDescent="0.25">
      <c r="A47" s="35"/>
      <c r="B47" s="67"/>
      <c r="C47" s="67"/>
      <c r="D47" s="67"/>
      <c r="E47" s="67"/>
      <c r="F47" s="67"/>
      <c r="G47" s="67"/>
      <c r="H47" s="67"/>
      <c r="I47" s="67"/>
      <c r="J47" s="67"/>
      <c r="K47" s="36"/>
    </row>
    <row r="48" spans="1:11" ht="31.5" customHeight="1" x14ac:dyDescent="0.25">
      <c r="A48" s="35"/>
      <c r="B48" s="67"/>
      <c r="C48" s="67"/>
      <c r="D48" s="67"/>
      <c r="E48" s="67"/>
      <c r="F48" s="67"/>
      <c r="G48" s="67"/>
      <c r="H48" s="67"/>
      <c r="I48" s="67"/>
      <c r="J48" s="67"/>
      <c r="K48" s="36"/>
    </row>
    <row r="49" spans="1:11" ht="15.75" thickBot="1" x14ac:dyDescent="0.3">
      <c r="A49" s="35"/>
      <c r="B49" s="23"/>
      <c r="C49" s="23"/>
      <c r="D49" s="23"/>
      <c r="E49" s="23"/>
      <c r="F49" s="23"/>
      <c r="G49" s="23"/>
      <c r="H49" s="23"/>
      <c r="I49" s="23"/>
      <c r="J49" s="23"/>
      <c r="K49" s="36"/>
    </row>
    <row r="50" spans="1:11" x14ac:dyDescent="0.25">
      <c r="A50" s="38"/>
      <c r="B50" s="71" t="s">
        <v>8</v>
      </c>
      <c r="C50" s="71"/>
      <c r="D50" s="71"/>
      <c r="E50" s="6"/>
      <c r="F50" s="72" t="s">
        <v>9</v>
      </c>
      <c r="G50" s="72"/>
      <c r="H50" s="72"/>
      <c r="I50" s="72"/>
      <c r="J50" s="72"/>
      <c r="K50" s="39"/>
    </row>
    <row r="51" spans="1:11" x14ac:dyDescent="0.25">
      <c r="A51" s="35"/>
      <c r="B51" s="7"/>
      <c r="C51" s="15">
        <v>882</v>
      </c>
      <c r="D51" s="7"/>
      <c r="E51" s="7"/>
      <c r="F51" s="7"/>
      <c r="G51" s="7"/>
      <c r="H51" s="15">
        <v>847</v>
      </c>
      <c r="I51" s="7"/>
      <c r="J51" s="7"/>
      <c r="K51" s="36"/>
    </row>
    <row r="52" spans="1:11" x14ac:dyDescent="0.25">
      <c r="A52" s="35"/>
      <c r="B52" s="7"/>
      <c r="C52" s="15">
        <v>960</v>
      </c>
      <c r="D52" s="7"/>
      <c r="E52" s="7"/>
      <c r="F52" s="7"/>
      <c r="G52" s="7"/>
      <c r="H52" s="15">
        <v>922</v>
      </c>
      <c r="I52" s="7"/>
      <c r="J52" s="7"/>
      <c r="K52" s="36"/>
    </row>
    <row r="53" spans="1:11" x14ac:dyDescent="0.25">
      <c r="A53" s="35"/>
      <c r="B53" s="7"/>
      <c r="C53" s="15">
        <v>978</v>
      </c>
      <c r="D53" s="7"/>
      <c r="E53" s="7"/>
      <c r="F53" s="7"/>
      <c r="G53" s="7"/>
      <c r="H53" s="15">
        <v>939</v>
      </c>
      <c r="I53" s="7"/>
      <c r="J53" s="7"/>
      <c r="K53" s="36"/>
    </row>
    <row r="54" spans="1:11" ht="15.75" thickBot="1" x14ac:dyDescent="0.3">
      <c r="A54" s="40"/>
      <c r="B54" s="8"/>
      <c r="C54" s="8"/>
      <c r="D54" s="8"/>
      <c r="E54" s="8"/>
      <c r="F54" s="8"/>
      <c r="G54" s="68" t="s">
        <v>10</v>
      </c>
      <c r="H54" s="68"/>
      <c r="I54" s="68"/>
      <c r="J54" s="8"/>
      <c r="K54" s="41"/>
    </row>
    <row r="55" spans="1:11" x14ac:dyDescent="0.25">
      <c r="A55" s="35"/>
      <c r="B55" s="7"/>
      <c r="C55" s="7"/>
      <c r="D55" s="7"/>
      <c r="E55" s="7"/>
      <c r="F55" s="7"/>
      <c r="G55" s="18"/>
      <c r="H55" s="18"/>
      <c r="I55" s="18"/>
      <c r="J55" s="7"/>
      <c r="K55" s="36"/>
    </row>
    <row r="56" spans="1:11" x14ac:dyDescent="0.25">
      <c r="A56" s="35"/>
      <c r="B56" s="19" t="s">
        <v>40</v>
      </c>
      <c r="C56" s="7"/>
      <c r="D56" s="7"/>
      <c r="E56" s="7"/>
      <c r="F56" s="7"/>
      <c r="G56" s="18"/>
      <c r="H56" s="18"/>
      <c r="I56" s="18"/>
      <c r="J56" s="7"/>
      <c r="K56" s="36"/>
    </row>
    <row r="57" spans="1:11" x14ac:dyDescent="0.25">
      <c r="A57" s="35"/>
      <c r="B57" s="7"/>
      <c r="C57" s="7"/>
      <c r="D57" s="7"/>
      <c r="E57" s="7"/>
      <c r="F57" s="7"/>
      <c r="G57" s="7"/>
      <c r="H57" s="7"/>
      <c r="I57" s="7"/>
      <c r="J57" s="7"/>
      <c r="K57" s="36"/>
    </row>
    <row r="58" spans="1:11" ht="14.45" customHeight="1" x14ac:dyDescent="0.25">
      <c r="A58" s="35"/>
      <c r="B58" s="69" t="s">
        <v>11</v>
      </c>
      <c r="C58" s="69"/>
      <c r="D58" s="69"/>
      <c r="E58" s="69"/>
      <c r="F58" s="69"/>
      <c r="G58" s="69"/>
      <c r="H58" s="69"/>
      <c r="I58" s="69"/>
      <c r="J58" s="69"/>
      <c r="K58" s="36"/>
    </row>
    <row r="59" spans="1:11" x14ac:dyDescent="0.25">
      <c r="A59" s="35"/>
      <c r="B59" s="69"/>
      <c r="C59" s="69"/>
      <c r="D59" s="69"/>
      <c r="E59" s="69"/>
      <c r="F59" s="69"/>
      <c r="G59" s="69"/>
      <c r="H59" s="69"/>
      <c r="I59" s="69"/>
      <c r="J59" s="69"/>
      <c r="K59" s="36"/>
    </row>
    <row r="60" spans="1:11" ht="15.75" thickBot="1" x14ac:dyDescent="0.3">
      <c r="A60" s="35"/>
      <c r="B60" s="7"/>
      <c r="C60" s="7"/>
      <c r="D60" s="7"/>
      <c r="E60" s="7"/>
      <c r="F60" s="7"/>
      <c r="G60" s="7"/>
      <c r="H60" s="42"/>
      <c r="I60" s="42"/>
      <c r="J60" s="42"/>
      <c r="K60" s="36"/>
    </row>
    <row r="61" spans="1:11" x14ac:dyDescent="0.25">
      <c r="A61" s="64" t="s">
        <v>12</v>
      </c>
      <c r="B61" s="65"/>
      <c r="C61" s="65"/>
      <c r="D61" s="65"/>
      <c r="E61" s="65"/>
      <c r="F61" s="66"/>
      <c r="G61" s="12"/>
      <c r="H61" s="13"/>
      <c r="I61" s="13"/>
      <c r="J61" s="13"/>
      <c r="K61" s="39"/>
    </row>
    <row r="62" spans="1:11" x14ac:dyDescent="0.25">
      <c r="A62" s="61" t="s">
        <v>54</v>
      </c>
      <c r="B62" s="62"/>
      <c r="C62" s="62"/>
      <c r="D62" s="62"/>
      <c r="E62" s="62"/>
      <c r="F62" s="63"/>
      <c r="G62" s="70"/>
      <c r="H62" s="70"/>
      <c r="I62" s="70"/>
      <c r="J62" s="70"/>
      <c r="K62" s="36"/>
    </row>
    <row r="63" spans="1:11" x14ac:dyDescent="0.25">
      <c r="A63" s="61" t="s">
        <v>13</v>
      </c>
      <c r="B63" s="62"/>
      <c r="C63" s="62"/>
      <c r="D63" s="62"/>
      <c r="E63" s="62"/>
      <c r="F63" s="63"/>
      <c r="G63" s="24"/>
      <c r="H63" s="14"/>
      <c r="I63" s="14"/>
      <c r="J63" s="14"/>
      <c r="K63" s="36"/>
    </row>
    <row r="64" spans="1:11" x14ac:dyDescent="0.25">
      <c r="A64" s="61" t="s">
        <v>14</v>
      </c>
      <c r="B64" s="62"/>
      <c r="C64" s="62"/>
      <c r="D64" s="62"/>
      <c r="E64" s="62"/>
      <c r="F64" s="63"/>
      <c r="G64" s="24"/>
      <c r="H64" s="14"/>
      <c r="I64" s="14"/>
      <c r="J64" s="14"/>
      <c r="K64" s="36"/>
    </row>
    <row r="65" spans="1:11" x14ac:dyDescent="0.25">
      <c r="A65" s="61" t="s">
        <v>17</v>
      </c>
      <c r="B65" s="62"/>
      <c r="C65" s="62"/>
      <c r="D65" s="62"/>
      <c r="E65" s="62"/>
      <c r="F65" s="63"/>
      <c r="G65" s="1"/>
      <c r="H65" s="14"/>
      <c r="I65" s="14"/>
      <c r="J65" s="14"/>
      <c r="K65" s="36"/>
    </row>
    <row r="66" spans="1:11" x14ac:dyDescent="0.25">
      <c r="A66" s="61" t="s">
        <v>15</v>
      </c>
      <c r="B66" s="62"/>
      <c r="C66" s="62"/>
      <c r="D66" s="62"/>
      <c r="E66" s="62"/>
      <c r="F66" s="63"/>
      <c r="G66" s="70"/>
      <c r="H66" s="70"/>
      <c r="I66" s="70"/>
      <c r="J66" s="70"/>
      <c r="K66" s="36"/>
    </row>
    <row r="67" spans="1:11" x14ac:dyDescent="0.25">
      <c r="A67" s="61" t="s">
        <v>16</v>
      </c>
      <c r="B67" s="62"/>
      <c r="C67" s="62"/>
      <c r="D67" s="62"/>
      <c r="E67" s="62"/>
      <c r="F67" s="63"/>
      <c r="G67" s="24"/>
      <c r="H67" s="14"/>
      <c r="I67" s="14"/>
      <c r="J67" s="14"/>
      <c r="K67" s="36"/>
    </row>
    <row r="68" spans="1:11" x14ac:dyDescent="0.25">
      <c r="A68" s="61" t="s">
        <v>67</v>
      </c>
      <c r="B68" s="62"/>
      <c r="C68" s="62"/>
      <c r="D68" s="62"/>
      <c r="E68" s="62"/>
      <c r="F68" s="63"/>
      <c r="G68" s="24"/>
      <c r="H68" s="14"/>
      <c r="I68" s="14"/>
      <c r="J68" s="14"/>
      <c r="K68" s="36"/>
    </row>
    <row r="69" spans="1:11" x14ac:dyDescent="0.25">
      <c r="A69" s="61" t="s">
        <v>55</v>
      </c>
      <c r="B69" s="62"/>
      <c r="C69" s="62"/>
      <c r="D69" s="62"/>
      <c r="E69" s="62"/>
      <c r="F69" s="63"/>
      <c r="G69" s="24"/>
      <c r="H69" s="14"/>
      <c r="I69" s="14"/>
      <c r="J69" s="14"/>
      <c r="K69" s="36"/>
    </row>
    <row r="70" spans="1:11" x14ac:dyDescent="0.25">
      <c r="A70" s="61" t="s">
        <v>18</v>
      </c>
      <c r="B70" s="62"/>
      <c r="C70" s="62"/>
      <c r="D70" s="62"/>
      <c r="E70" s="62"/>
      <c r="F70" s="63"/>
      <c r="G70" s="24"/>
      <c r="H70" s="14"/>
      <c r="I70" s="14"/>
      <c r="J70" s="14"/>
      <c r="K70" s="36"/>
    </row>
    <row r="71" spans="1:11" ht="15.75" thickBot="1" x14ac:dyDescent="0.3">
      <c r="A71" s="43"/>
      <c r="B71" s="11"/>
      <c r="C71" s="11"/>
      <c r="D71" s="11"/>
      <c r="E71" s="11"/>
      <c r="F71" s="11"/>
      <c r="G71" s="8"/>
      <c r="H71" s="11"/>
      <c r="I71" s="11"/>
      <c r="J71" s="11"/>
      <c r="K71" s="41"/>
    </row>
    <row r="72" spans="1:11" x14ac:dyDescent="0.25">
      <c r="A72" s="35"/>
      <c r="B72" s="73" t="s">
        <v>19</v>
      </c>
      <c r="C72" s="73"/>
      <c r="D72" s="73"/>
      <c r="E72" s="73"/>
      <c r="F72" s="73"/>
      <c r="G72" s="73"/>
      <c r="H72" s="73"/>
      <c r="I72" s="73"/>
      <c r="J72" s="73"/>
      <c r="K72" s="36"/>
    </row>
    <row r="73" spans="1:11" ht="15.75" thickBot="1" x14ac:dyDescent="0.3">
      <c r="A73" s="35"/>
      <c r="B73" s="74"/>
      <c r="C73" s="74"/>
      <c r="D73" s="74"/>
      <c r="E73" s="74"/>
      <c r="F73" s="74"/>
      <c r="G73" s="74"/>
      <c r="H73" s="74"/>
      <c r="I73" s="74"/>
      <c r="J73" s="74"/>
      <c r="K73" s="36"/>
    </row>
    <row r="74" spans="1:11" x14ac:dyDescent="0.25">
      <c r="A74" s="38"/>
      <c r="B74" s="71" t="s">
        <v>59</v>
      </c>
      <c r="C74" s="71"/>
      <c r="D74" s="71"/>
      <c r="E74" s="71"/>
      <c r="F74" s="71"/>
      <c r="G74" s="71"/>
      <c r="H74" s="71"/>
      <c r="I74" s="71"/>
      <c r="J74" s="6"/>
      <c r="K74" s="39"/>
    </row>
    <row r="75" spans="1:11" x14ac:dyDescent="0.25">
      <c r="A75" s="35"/>
      <c r="B75" s="7"/>
      <c r="C75" s="7"/>
      <c r="D75" s="7"/>
      <c r="E75" s="7"/>
      <c r="F75" s="7"/>
      <c r="G75" s="98" t="s">
        <v>20</v>
      </c>
      <c r="H75" s="98"/>
      <c r="I75" s="98"/>
      <c r="J75" s="7"/>
      <c r="K75" s="36"/>
    </row>
    <row r="76" spans="1:11" x14ac:dyDescent="0.25">
      <c r="A76" s="79" t="s">
        <v>51</v>
      </c>
      <c r="B76" s="80"/>
      <c r="C76" s="80"/>
      <c r="D76" s="80"/>
      <c r="E76" s="9"/>
      <c r="F76" s="9"/>
      <c r="G76" s="9"/>
      <c r="H76" s="26">
        <v>1</v>
      </c>
      <c r="I76" s="9"/>
      <c r="J76" s="9"/>
      <c r="K76" s="36"/>
    </row>
    <row r="77" spans="1:11" x14ac:dyDescent="0.25">
      <c r="A77" s="77" t="s">
        <v>49</v>
      </c>
      <c r="B77" s="78"/>
      <c r="C77" s="78"/>
      <c r="D77" s="78"/>
      <c r="E77" s="9"/>
      <c r="F77" s="9"/>
      <c r="G77" s="9"/>
      <c r="H77" s="26">
        <v>2.5</v>
      </c>
      <c r="I77" s="9"/>
      <c r="J77" s="9"/>
      <c r="K77" s="36"/>
    </row>
    <row r="78" spans="1:11" x14ac:dyDescent="0.25">
      <c r="A78" s="77" t="s">
        <v>50</v>
      </c>
      <c r="B78" s="78"/>
      <c r="C78" s="78"/>
      <c r="D78" s="78"/>
      <c r="E78" s="9"/>
      <c r="F78" s="9"/>
      <c r="G78" s="9"/>
      <c r="H78" s="26">
        <v>1</v>
      </c>
      <c r="I78" s="9"/>
      <c r="J78" s="9"/>
      <c r="K78" s="36"/>
    </row>
    <row r="79" spans="1:11" ht="15" customHeight="1" x14ac:dyDescent="0.25">
      <c r="A79" s="75" t="s">
        <v>56</v>
      </c>
      <c r="B79" s="76"/>
      <c r="C79" s="76"/>
      <c r="D79" s="76"/>
      <c r="E79" s="9"/>
      <c r="F79" s="9"/>
      <c r="G79" s="9"/>
      <c r="H79" s="25"/>
      <c r="I79" s="9"/>
      <c r="J79" s="9"/>
      <c r="K79" s="36"/>
    </row>
    <row r="80" spans="1:11" x14ac:dyDescent="0.25">
      <c r="A80" s="75"/>
      <c r="B80" s="76"/>
      <c r="C80" s="76"/>
      <c r="D80" s="76"/>
      <c r="E80" s="9"/>
      <c r="F80" s="9"/>
      <c r="G80" s="9"/>
      <c r="H80" s="26"/>
      <c r="I80" s="9"/>
      <c r="J80" s="9"/>
      <c r="K80" s="36"/>
    </row>
    <row r="81" spans="1:11" ht="14.45" customHeight="1" x14ac:dyDescent="0.25">
      <c r="A81" s="75" t="s">
        <v>43</v>
      </c>
      <c r="B81" s="69"/>
      <c r="C81" s="69"/>
      <c r="D81" s="69"/>
      <c r="E81" s="9"/>
      <c r="F81" s="9"/>
      <c r="G81" s="9"/>
      <c r="H81" s="26"/>
      <c r="I81" s="9"/>
      <c r="J81" s="9"/>
      <c r="K81" s="36"/>
    </row>
    <row r="82" spans="1:11" ht="15.75" thickBot="1" x14ac:dyDescent="0.3">
      <c r="A82" s="75"/>
      <c r="B82" s="69"/>
      <c r="C82" s="69"/>
      <c r="D82" s="69"/>
      <c r="E82" s="9"/>
      <c r="F82" s="9"/>
      <c r="G82" s="9"/>
      <c r="H82" s="25"/>
      <c r="I82" s="9"/>
      <c r="J82" s="9"/>
      <c r="K82" s="36"/>
    </row>
    <row r="83" spans="1:11" ht="15.75" thickBot="1" x14ac:dyDescent="0.3">
      <c r="A83" s="88" t="s">
        <v>35</v>
      </c>
      <c r="B83" s="89"/>
      <c r="C83" s="89"/>
      <c r="D83" s="89"/>
      <c r="E83" s="11"/>
      <c r="F83" s="11"/>
      <c r="G83" s="11"/>
      <c r="H83" s="27">
        <f>SUM(H76:H82)</f>
        <v>4.5</v>
      </c>
      <c r="I83" s="11"/>
      <c r="J83" s="11"/>
      <c r="K83" s="41"/>
    </row>
    <row r="84" spans="1:11" ht="15.75" thickBot="1" x14ac:dyDescent="0.3">
      <c r="A84" s="35"/>
      <c r="B84" s="7"/>
      <c r="C84" s="7"/>
      <c r="D84" s="7"/>
      <c r="E84" s="7"/>
      <c r="F84" s="7"/>
      <c r="G84" s="7"/>
      <c r="H84" s="7"/>
      <c r="I84" s="7"/>
      <c r="J84" s="7"/>
      <c r="K84" s="36"/>
    </row>
    <row r="85" spans="1:11" x14ac:dyDescent="0.25">
      <c r="A85" s="83" t="s">
        <v>21</v>
      </c>
      <c r="B85" s="72"/>
      <c r="C85" s="72"/>
      <c r="D85" s="72"/>
      <c r="E85" s="72"/>
      <c r="F85" s="72"/>
      <c r="G85" s="72"/>
      <c r="H85" s="72"/>
      <c r="I85" s="72"/>
      <c r="J85" s="72"/>
      <c r="K85" s="84"/>
    </row>
    <row r="86" spans="1:11" x14ac:dyDescent="0.2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7"/>
    </row>
    <row r="87" spans="1:11" x14ac:dyDescent="0.25">
      <c r="A87" s="81" t="s">
        <v>60</v>
      </c>
      <c r="B87" s="82"/>
      <c r="C87" s="82"/>
      <c r="D87" s="82"/>
      <c r="E87" s="82"/>
      <c r="F87" s="9"/>
      <c r="G87" s="3"/>
      <c r="H87" s="9"/>
      <c r="I87" s="9"/>
      <c r="J87" s="9"/>
      <c r="K87" s="44"/>
    </row>
    <row r="88" spans="1:11" x14ac:dyDescent="0.25">
      <c r="A88" s="81" t="s">
        <v>22</v>
      </c>
      <c r="B88" s="82"/>
      <c r="C88" s="82"/>
      <c r="D88" s="82"/>
      <c r="E88" s="82"/>
      <c r="F88" s="9"/>
      <c r="G88" s="3"/>
      <c r="H88" s="9"/>
      <c r="I88" s="9"/>
      <c r="J88" s="9"/>
      <c r="K88" s="44"/>
    </row>
    <row r="89" spans="1:11" x14ac:dyDescent="0.25">
      <c r="A89" s="81" t="s">
        <v>52</v>
      </c>
      <c r="B89" s="82"/>
      <c r="C89" s="82"/>
      <c r="D89" s="82"/>
      <c r="E89" s="82"/>
      <c r="F89" s="9"/>
      <c r="G89" s="3">
        <v>10</v>
      </c>
      <c r="H89" s="9"/>
      <c r="I89" s="9"/>
      <c r="J89" s="9"/>
      <c r="K89" s="44"/>
    </row>
    <row r="90" spans="1:11" x14ac:dyDescent="0.25">
      <c r="A90" s="81" t="s">
        <v>61</v>
      </c>
      <c r="B90" s="82"/>
      <c r="C90" s="82"/>
      <c r="D90" s="82"/>
      <c r="E90" s="82"/>
      <c r="F90" s="9"/>
      <c r="G90" s="3"/>
      <c r="H90" s="9"/>
      <c r="I90" s="9"/>
      <c r="J90" s="9"/>
      <c r="K90" s="44"/>
    </row>
    <row r="91" spans="1:11" ht="15.75" thickBot="1" x14ac:dyDescent="0.3">
      <c r="A91" s="35"/>
      <c r="B91" s="7"/>
      <c r="C91" s="7"/>
      <c r="D91" s="7"/>
      <c r="E91" s="7"/>
      <c r="F91" s="9"/>
      <c r="G91" s="10" t="s">
        <v>23</v>
      </c>
      <c r="H91" s="9"/>
      <c r="I91" s="9"/>
      <c r="J91" s="9"/>
      <c r="K91" s="44"/>
    </row>
    <row r="92" spans="1:11" ht="15.75" thickBot="1" x14ac:dyDescent="0.3">
      <c r="A92" s="35"/>
      <c r="B92" s="7"/>
      <c r="C92" s="82" t="s">
        <v>57</v>
      </c>
      <c r="D92" s="82"/>
      <c r="E92" s="82"/>
      <c r="F92" s="9"/>
      <c r="G92" s="4" t="str">
        <f>IFERROR(10.46*$G$90*(($G$89/$G$88)^1.852)/(($G87)^4.871),"")</f>
        <v/>
      </c>
      <c r="H92" s="9"/>
      <c r="I92" s="9"/>
      <c r="J92" s="9"/>
      <c r="K92" s="44"/>
    </row>
    <row r="93" spans="1:11" ht="15.75" thickBot="1" x14ac:dyDescent="0.3">
      <c r="A93" s="40"/>
      <c r="B93" s="8"/>
      <c r="C93" s="99" t="s">
        <v>62</v>
      </c>
      <c r="D93" s="99"/>
      <c r="E93" s="99"/>
      <c r="F93" s="11"/>
      <c r="G93" s="4" t="str">
        <f>IFERROR($G$92*0.43,"")</f>
        <v/>
      </c>
      <c r="H93" s="11"/>
      <c r="I93" s="11"/>
      <c r="J93" s="11"/>
      <c r="K93" s="45"/>
    </row>
    <row r="94" spans="1:11" x14ac:dyDescent="0.25">
      <c r="A94" s="35"/>
      <c r="B94" s="7"/>
      <c r="C94" s="7"/>
      <c r="D94" s="7"/>
      <c r="E94" s="7"/>
      <c r="F94" s="7"/>
      <c r="G94" s="7"/>
      <c r="H94" s="7"/>
      <c r="I94" s="7"/>
      <c r="J94" s="7"/>
      <c r="K94" s="36"/>
    </row>
    <row r="95" spans="1:11" ht="15.75" thickBot="1" x14ac:dyDescent="0.3">
      <c r="A95" s="35"/>
      <c r="B95" s="7"/>
      <c r="C95" s="7"/>
      <c r="D95" s="7"/>
      <c r="E95" s="7"/>
      <c r="F95" s="7"/>
      <c r="G95" s="7"/>
      <c r="H95" s="7"/>
      <c r="I95" s="7"/>
      <c r="J95" s="7"/>
      <c r="K95" s="36"/>
    </row>
    <row r="96" spans="1:11" ht="15" customHeight="1" x14ac:dyDescent="0.25">
      <c r="A96" s="100" t="s">
        <v>26</v>
      </c>
      <c r="B96" s="101"/>
      <c r="C96" s="101"/>
      <c r="D96" s="21" t="s">
        <v>24</v>
      </c>
      <c r="E96" s="46"/>
      <c r="F96" s="46"/>
      <c r="G96" s="46"/>
      <c r="H96" s="46"/>
      <c r="I96" s="46"/>
      <c r="J96" s="7"/>
      <c r="K96" s="36"/>
    </row>
    <row r="97" spans="1:11" x14ac:dyDescent="0.25">
      <c r="A97" s="53" t="s">
        <v>46</v>
      </c>
      <c r="B97" s="54"/>
      <c r="C97" s="54"/>
      <c r="D97" s="22" t="s">
        <v>25</v>
      </c>
      <c r="E97" s="46"/>
      <c r="F97" s="46"/>
      <c r="G97" s="46"/>
      <c r="H97" s="46"/>
      <c r="I97" s="46"/>
      <c r="J97" s="7"/>
      <c r="K97" s="36"/>
    </row>
    <row r="98" spans="1:11" x14ac:dyDescent="0.25">
      <c r="A98" s="53" t="s">
        <v>44</v>
      </c>
      <c r="B98" s="54"/>
      <c r="C98" s="54"/>
      <c r="D98" s="22" t="s">
        <v>47</v>
      </c>
      <c r="E98" s="46"/>
      <c r="F98" s="46"/>
      <c r="G98" s="46"/>
      <c r="H98" s="46"/>
      <c r="I98" s="46"/>
      <c r="J98" s="7"/>
      <c r="K98" s="36"/>
    </row>
    <row r="99" spans="1:11" x14ac:dyDescent="0.25">
      <c r="A99" s="53" t="s">
        <v>45</v>
      </c>
      <c r="B99" s="54"/>
      <c r="C99" s="54"/>
      <c r="D99" s="22" t="s">
        <v>48</v>
      </c>
      <c r="E99" s="46"/>
      <c r="F99" s="46"/>
      <c r="G99" s="46"/>
      <c r="H99" s="46"/>
      <c r="I99" s="46"/>
      <c r="J99" s="7"/>
      <c r="K99" s="36"/>
    </row>
    <row r="100" spans="1:11" x14ac:dyDescent="0.25">
      <c r="A100" s="53" t="s">
        <v>27</v>
      </c>
      <c r="B100" s="54"/>
      <c r="C100" s="54"/>
      <c r="D100" s="22">
        <v>130</v>
      </c>
      <c r="E100" s="46"/>
      <c r="F100" s="46"/>
      <c r="G100" s="46"/>
      <c r="H100" s="46"/>
      <c r="I100" s="46"/>
      <c r="J100" s="7"/>
      <c r="K100" s="36"/>
    </row>
    <row r="101" spans="1:11" ht="15.75" thickBot="1" x14ac:dyDescent="0.3">
      <c r="A101" s="102" t="s">
        <v>28</v>
      </c>
      <c r="B101" s="103"/>
      <c r="C101" s="103"/>
      <c r="D101" s="28">
        <v>140</v>
      </c>
      <c r="E101" s="46"/>
      <c r="F101" s="46"/>
      <c r="G101" s="46"/>
      <c r="H101" s="46"/>
      <c r="I101" s="46"/>
      <c r="J101" s="7"/>
      <c r="K101" s="36"/>
    </row>
    <row r="102" spans="1:11" x14ac:dyDescent="0.25">
      <c r="A102" s="35"/>
      <c r="B102" s="7"/>
      <c r="C102" s="7"/>
      <c r="D102" s="7"/>
      <c r="E102" s="7"/>
      <c r="F102" s="7"/>
      <c r="G102" s="7"/>
      <c r="H102" s="7"/>
      <c r="I102" s="7"/>
      <c r="J102" s="7"/>
      <c r="K102" s="36"/>
    </row>
    <row r="103" spans="1:11" ht="15.75" thickBot="1" x14ac:dyDescent="0.3">
      <c r="A103" s="109" t="s">
        <v>29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110"/>
    </row>
    <row r="104" spans="1:11" ht="15.75" thickBot="1" x14ac:dyDescent="0.3">
      <c r="A104" s="35"/>
      <c r="B104" s="9"/>
      <c r="C104" s="2"/>
      <c r="D104" s="9"/>
      <c r="E104" s="9"/>
      <c r="F104" s="17">
        <f>G65</f>
        <v>0</v>
      </c>
      <c r="G104" s="9"/>
      <c r="H104" s="9"/>
      <c r="I104" s="16">
        <f>(C104-F104)*0.434</f>
        <v>0</v>
      </c>
      <c r="J104" s="47" t="s">
        <v>33</v>
      </c>
      <c r="K104" s="36"/>
    </row>
    <row r="105" spans="1:11" x14ac:dyDescent="0.25">
      <c r="A105" s="35"/>
      <c r="B105" s="7"/>
      <c r="C105" s="7"/>
      <c r="D105" s="7"/>
      <c r="E105" s="7"/>
      <c r="F105" s="7"/>
      <c r="G105" s="7"/>
      <c r="H105" s="7"/>
      <c r="I105" s="7"/>
      <c r="J105" s="7"/>
      <c r="K105" s="36"/>
    </row>
    <row r="106" spans="1:11" ht="15.75" thickBot="1" x14ac:dyDescent="0.3">
      <c r="A106" s="35"/>
      <c r="B106" s="7"/>
      <c r="C106" s="7"/>
      <c r="D106" s="7"/>
      <c r="E106" s="7"/>
      <c r="F106" s="7"/>
      <c r="G106" s="7"/>
      <c r="H106" s="7"/>
      <c r="I106" s="20"/>
      <c r="J106" s="7"/>
      <c r="K106" s="36"/>
    </row>
    <row r="107" spans="1:11" ht="15.75" thickBot="1" x14ac:dyDescent="0.3">
      <c r="A107" s="107" t="s">
        <v>58</v>
      </c>
      <c r="B107" s="108"/>
      <c r="C107" s="108"/>
      <c r="D107" s="108"/>
      <c r="E107" s="108"/>
      <c r="F107" s="108"/>
      <c r="G107" s="108"/>
      <c r="H107" s="48"/>
      <c r="I107" s="48"/>
      <c r="J107" s="5" t="str">
        <f>IFERROR(I104-G93-H83,"")</f>
        <v/>
      </c>
      <c r="K107" s="49" t="s">
        <v>33</v>
      </c>
    </row>
    <row r="108" spans="1:11" x14ac:dyDescent="0.25">
      <c r="A108" s="35"/>
      <c r="B108" s="7"/>
      <c r="C108" s="7"/>
      <c r="D108" s="7"/>
      <c r="E108" s="7"/>
      <c r="F108" s="7"/>
      <c r="G108" s="7"/>
      <c r="H108" s="7"/>
      <c r="I108" s="7"/>
      <c r="J108" s="7"/>
      <c r="K108" s="36"/>
    </row>
    <row r="109" spans="1:11" ht="15" customHeight="1" x14ac:dyDescent="0.25">
      <c r="A109" s="104" t="s">
        <v>34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6"/>
    </row>
    <row r="110" spans="1:11" x14ac:dyDescent="0.25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6"/>
    </row>
    <row r="111" spans="1:11" x14ac:dyDescent="0.25">
      <c r="A111" s="104"/>
      <c r="B111" s="105"/>
      <c r="C111" s="105"/>
      <c r="D111" s="105"/>
      <c r="E111" s="105"/>
      <c r="F111" s="105"/>
      <c r="G111" s="105"/>
      <c r="H111" s="105"/>
      <c r="I111" s="105"/>
      <c r="J111" s="105"/>
      <c r="K111" s="106"/>
    </row>
    <row r="112" spans="1:11" x14ac:dyDescent="0.25">
      <c r="A112" s="35"/>
      <c r="B112" s="7"/>
      <c r="C112" s="7"/>
      <c r="D112" s="7"/>
      <c r="E112" s="7"/>
      <c r="F112" s="7"/>
      <c r="G112" s="7"/>
      <c r="H112" s="7"/>
      <c r="I112" s="7"/>
      <c r="J112" s="7"/>
      <c r="K112" s="36"/>
    </row>
    <row r="113" spans="1:11" x14ac:dyDescent="0.25">
      <c r="A113" s="35"/>
      <c r="B113" s="7"/>
      <c r="C113" s="7"/>
      <c r="D113" s="7"/>
      <c r="E113" s="7"/>
      <c r="F113" s="7"/>
      <c r="G113" s="7"/>
      <c r="H113" s="7"/>
      <c r="I113" s="7"/>
      <c r="J113" s="7"/>
      <c r="K113" s="36"/>
    </row>
    <row r="114" spans="1:11" x14ac:dyDescent="0.25">
      <c r="A114" s="35"/>
      <c r="B114" s="7"/>
      <c r="C114" s="7"/>
      <c r="D114" s="7"/>
      <c r="E114" s="7"/>
      <c r="F114" s="7"/>
      <c r="G114" s="7"/>
      <c r="H114" s="7"/>
      <c r="I114" s="7"/>
      <c r="J114" s="7"/>
      <c r="K114" s="36"/>
    </row>
    <row r="115" spans="1:11" x14ac:dyDescent="0.25">
      <c r="A115" s="35"/>
      <c r="B115" s="7"/>
      <c r="C115" s="7"/>
      <c r="D115" s="7"/>
      <c r="E115" s="7"/>
      <c r="F115" s="7"/>
      <c r="G115" s="7"/>
      <c r="H115" s="7"/>
      <c r="I115" s="7"/>
      <c r="J115" s="7"/>
      <c r="K115" s="36"/>
    </row>
    <row r="116" spans="1:11" x14ac:dyDescent="0.25">
      <c r="A116" s="53" t="s">
        <v>30</v>
      </c>
      <c r="B116" s="54"/>
      <c r="C116" s="54"/>
      <c r="D116" s="96"/>
      <c r="E116" s="96"/>
      <c r="F116" s="96"/>
      <c r="G116" s="96"/>
      <c r="H116" s="20" t="s">
        <v>31</v>
      </c>
      <c r="I116" s="97"/>
      <c r="J116" s="97"/>
      <c r="K116" s="36"/>
    </row>
    <row r="117" spans="1:11" x14ac:dyDescent="0.25">
      <c r="A117" s="35"/>
      <c r="B117" s="7"/>
      <c r="C117" s="7"/>
      <c r="D117" s="7"/>
      <c r="E117" s="7"/>
      <c r="F117" s="7"/>
      <c r="G117" s="7"/>
      <c r="H117" s="7"/>
      <c r="I117" s="7"/>
      <c r="J117" s="7"/>
      <c r="K117" s="36"/>
    </row>
    <row r="118" spans="1:11" x14ac:dyDescent="0.25">
      <c r="A118" s="35"/>
      <c r="B118" s="7"/>
      <c r="C118" s="7"/>
      <c r="D118" s="7"/>
      <c r="E118" s="7"/>
      <c r="F118" s="7"/>
      <c r="G118" s="7"/>
      <c r="H118" s="7"/>
      <c r="I118" s="7"/>
      <c r="J118" s="7"/>
      <c r="K118" s="36"/>
    </row>
    <row r="119" spans="1:11" ht="15.75" thickBot="1" x14ac:dyDescent="0.3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2"/>
    </row>
    <row r="120" spans="1:11" ht="15.75" thickTop="1" x14ac:dyDescent="0.25"/>
  </sheetData>
  <mergeCells count="66">
    <mergeCell ref="B27:J28"/>
    <mergeCell ref="B29:J30"/>
    <mergeCell ref="B33:J35"/>
    <mergeCell ref="A32:K32"/>
    <mergeCell ref="A6:K6"/>
    <mergeCell ref="A13:C14"/>
    <mergeCell ref="D13:K14"/>
    <mergeCell ref="B21:J22"/>
    <mergeCell ref="B23:J24"/>
    <mergeCell ref="B25:J26"/>
    <mergeCell ref="A7:C8"/>
    <mergeCell ref="D7:K8"/>
    <mergeCell ref="A10:C11"/>
    <mergeCell ref="D10:K11"/>
    <mergeCell ref="A1:K5"/>
    <mergeCell ref="A116:C116"/>
    <mergeCell ref="D116:G116"/>
    <mergeCell ref="I116:J116"/>
    <mergeCell ref="G75:I75"/>
    <mergeCell ref="C93:E93"/>
    <mergeCell ref="A96:C96"/>
    <mergeCell ref="A97:C97"/>
    <mergeCell ref="A100:C100"/>
    <mergeCell ref="A101:C101"/>
    <mergeCell ref="A109:K111"/>
    <mergeCell ref="A107:G107"/>
    <mergeCell ref="A103:K103"/>
    <mergeCell ref="C92:E92"/>
    <mergeCell ref="A90:E90"/>
    <mergeCell ref="A82:D82"/>
    <mergeCell ref="A81:D81"/>
    <mergeCell ref="A89:E89"/>
    <mergeCell ref="A88:E88"/>
    <mergeCell ref="A87:E87"/>
    <mergeCell ref="A85:K86"/>
    <mergeCell ref="A83:D83"/>
    <mergeCell ref="A68:F68"/>
    <mergeCell ref="A69:F69"/>
    <mergeCell ref="A70:F70"/>
    <mergeCell ref="B36:J37"/>
    <mergeCell ref="A79:D80"/>
    <mergeCell ref="A78:D78"/>
    <mergeCell ref="A77:D77"/>
    <mergeCell ref="A76:D76"/>
    <mergeCell ref="A67:F67"/>
    <mergeCell ref="A66:F66"/>
    <mergeCell ref="A63:F63"/>
    <mergeCell ref="G66:J66"/>
    <mergeCell ref="A64:F64"/>
    <mergeCell ref="A65:F65"/>
    <mergeCell ref="A98:C98"/>
    <mergeCell ref="A99:C99"/>
    <mergeCell ref="A18:K20"/>
    <mergeCell ref="A16:K17"/>
    <mergeCell ref="A62:F62"/>
    <mergeCell ref="A61:F61"/>
    <mergeCell ref="B44:J48"/>
    <mergeCell ref="B41:J43"/>
    <mergeCell ref="B38:J40"/>
    <mergeCell ref="G54:I54"/>
    <mergeCell ref="B58:J59"/>
    <mergeCell ref="G62:J62"/>
    <mergeCell ref="B50:D50"/>
    <mergeCell ref="F50:J50"/>
    <mergeCell ref="B74:I74"/>
    <mergeCell ref="B72:J73"/>
  </mergeCells>
  <dataValidations count="1">
    <dataValidation type="list" allowBlank="1" showInputMessage="1" showErrorMessage="1" sqref="C104" xr:uid="{00000000-0002-0000-0000-000000000000}">
      <formula1>"847,922,939"</formula1>
    </dataValidation>
  </dataValidations>
  <pageMargins left="0.25" right="0.25" top="0.75" bottom="0.75" header="0.3" footer="0.3"/>
  <pageSetup orientation="portrait" r:id="rId1"/>
  <headerFooter>
    <oddHeader>&amp;C&amp;"-,Bold"CHARLOTTE WATER - ENGINEERING</oddHeader>
    <oddFooter>&amp;C600 East Trade Street
Charlotte, NC 28202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Huskey, Jeffrey</dc:creator>
  <cp:lastModifiedBy>Lashua, Martin</cp:lastModifiedBy>
  <cp:lastPrinted>2018-05-08T17:39:21Z</cp:lastPrinted>
  <dcterms:created xsi:type="dcterms:W3CDTF">2018-05-08T13:03:56Z</dcterms:created>
  <dcterms:modified xsi:type="dcterms:W3CDTF">2023-04-12T13:25:28Z</dcterms:modified>
</cp:coreProperties>
</file>